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1/Q4 2021/"/>
    </mc:Choice>
  </mc:AlternateContent>
  <xr:revisionPtr revIDLastSave="203" documentId="8_{DE9243A4-3DE6-43F4-BF2A-60E847FFB52A}" xr6:coauthVersionLast="47" xr6:coauthVersionMax="47" xr10:uidLastSave="{CB65696A-C3C8-471E-BC91-012707AD447E}"/>
  <bookViews>
    <workbookView xWindow="-120" yWindow="-120" windowWidth="29040" windowHeight="15840" tabRatio="812" activeTab="1"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2" i="9" l="1"/>
  <c r="C66" i="8" l="1"/>
  <c r="C217" i="8" l="1"/>
  <c r="C177" i="8" l="1"/>
  <c r="C218" i="8" s="1"/>
  <c r="F180" i="9" l="1"/>
  <c r="F171" i="9"/>
  <c r="F172" i="9"/>
  <c r="F173" i="9"/>
  <c r="F174" i="9"/>
  <c r="F170" i="9"/>
  <c r="F161" i="9"/>
  <c r="F162" i="9"/>
  <c r="F160" i="9"/>
  <c r="F150" i="9"/>
  <c r="F151" i="9"/>
  <c r="F100" i="9"/>
  <c r="F101" i="9"/>
  <c r="F102" i="9"/>
  <c r="F103" i="9"/>
  <c r="F104" i="9"/>
  <c r="F105" i="9"/>
  <c r="F106" i="9"/>
  <c r="F107" i="9"/>
  <c r="F108" i="9"/>
  <c r="F109" i="9"/>
  <c r="F110" i="9"/>
  <c r="F111" i="9"/>
  <c r="F99" i="9"/>
  <c r="F76" i="9"/>
  <c r="F36" i="9"/>
  <c r="F28" i="9"/>
  <c r="G227" i="8" l="1"/>
  <c r="F227" i="8"/>
  <c r="G226" i="8"/>
  <c r="F226" i="8"/>
  <c r="G225" i="8"/>
  <c r="F225" i="8"/>
  <c r="G224" i="8"/>
  <c r="F224" i="8"/>
  <c r="G223" i="8"/>
  <c r="F223" i="8"/>
  <c r="G222" i="8"/>
  <c r="F222" i="8"/>
  <c r="G221" i="8"/>
  <c r="F221" i="8"/>
  <c r="G219" i="8"/>
  <c r="F219" i="8"/>
  <c r="G218" i="8"/>
  <c r="F218" i="8"/>
  <c r="C300" i="8"/>
  <c r="D300" i="8"/>
  <c r="C290" i="8"/>
  <c r="C293" i="8"/>
  <c r="D293" i="8"/>
  <c r="D292" i="8"/>
  <c r="D290" i="8"/>
  <c r="C292" i="8"/>
  <c r="F292" i="8"/>
  <c r="D45" i="8" l="1"/>
  <c r="C179" i="8" l="1"/>
  <c r="C193" i="8" s="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08" i="8"/>
  <c r="D100" i="8"/>
  <c r="C100" i="8"/>
  <c r="D77" i="8"/>
  <c r="G80" i="8" s="1"/>
  <c r="C77" i="8"/>
  <c r="C58" i="8"/>
  <c r="D149" i="8" l="1"/>
  <c r="D155" i="8" s="1"/>
  <c r="G147" i="8" s="1"/>
  <c r="C149" i="8"/>
  <c r="C155" i="8" s="1"/>
  <c r="F149" i="8" s="1"/>
  <c r="F198" i="8"/>
  <c r="C123" i="8"/>
  <c r="C129" i="8" s="1"/>
  <c r="F127" i="8" s="1"/>
  <c r="D123" i="8"/>
  <c r="D129" i="8" s="1"/>
  <c r="G121" i="8" s="1"/>
  <c r="G134" i="11"/>
  <c r="G136" i="11"/>
  <c r="G124" i="11"/>
  <c r="F153" i="11"/>
  <c r="G171" i="11"/>
  <c r="F303" i="9"/>
  <c r="F299" i="9"/>
  <c r="G120" i="11"/>
  <c r="G128" i="11"/>
  <c r="G138" i="11"/>
  <c r="G122" i="11"/>
  <c r="G130" i="11"/>
  <c r="G142" i="11"/>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9" i="8" l="1"/>
  <c r="F118" i="8"/>
  <c r="F130" i="8"/>
  <c r="F134" i="8"/>
  <c r="F113" i="8"/>
  <c r="F126" i="8"/>
  <c r="F135" i="8"/>
  <c r="G144" i="8"/>
  <c r="G140" i="8"/>
  <c r="G146" i="8"/>
  <c r="G145" i="8"/>
  <c r="G156" i="8"/>
  <c r="F162" i="8"/>
  <c r="G158" i="8"/>
  <c r="G161" i="8"/>
  <c r="G160" i="8"/>
  <c r="G159" i="8"/>
  <c r="G157" i="8"/>
  <c r="G162" i="8"/>
  <c r="G138" i="8"/>
  <c r="G139" i="8"/>
  <c r="G141" i="8"/>
  <c r="F142" i="8"/>
  <c r="G142" i="8"/>
  <c r="G143" i="8"/>
  <c r="F139" i="8"/>
  <c r="F138" i="8"/>
  <c r="F144" i="8"/>
  <c r="F146" i="8"/>
  <c r="F141" i="8"/>
  <c r="F152" i="8"/>
  <c r="F157" i="8"/>
  <c r="F145" i="8"/>
  <c r="F148" i="8"/>
  <c r="F161" i="8"/>
  <c r="F151" i="8"/>
  <c r="F140" i="8"/>
  <c r="F154" i="8"/>
  <c r="F150" i="8"/>
  <c r="F143" i="8"/>
  <c r="F156" i="8"/>
  <c r="G150" i="8"/>
  <c r="F153" i="8"/>
  <c r="F158" i="8"/>
  <c r="F160" i="8"/>
  <c r="G149" i="8"/>
  <c r="G148" i="8"/>
  <c r="F125" i="8"/>
  <c r="G124" i="8"/>
  <c r="F122" i="8"/>
  <c r="G112" i="8"/>
  <c r="G117" i="8"/>
  <c r="F124" i="8"/>
  <c r="G126" i="8"/>
  <c r="F128" i="8"/>
  <c r="F115" i="8"/>
  <c r="G115" i="8"/>
  <c r="G128" i="8"/>
  <c r="G125" i="8"/>
  <c r="F116" i="8"/>
  <c r="G113" i="8"/>
  <c r="G114" i="8"/>
  <c r="F117" i="8"/>
  <c r="F120" i="8"/>
  <c r="G116" i="8"/>
  <c r="G118" i="8"/>
  <c r="F133" i="8"/>
  <c r="F119" i="8"/>
  <c r="F123" i="8"/>
  <c r="G120" i="8"/>
  <c r="G123" i="8"/>
  <c r="F131" i="8"/>
  <c r="G133" i="8"/>
  <c r="G135" i="8"/>
  <c r="F136" i="8"/>
  <c r="F112" i="8"/>
  <c r="F114" i="8"/>
  <c r="G119" i="8"/>
  <c r="G122" i="8"/>
  <c r="F132" i="8"/>
  <c r="G127" i="8"/>
  <c r="G152" i="8"/>
  <c r="G153" i="8"/>
  <c r="G151" i="8"/>
  <c r="G154" i="8"/>
  <c r="F147" i="8"/>
  <c r="C165" i="8"/>
  <c r="C167" i="8" s="1"/>
  <c r="D165" i="8" s="1"/>
  <c r="D167" i="8" s="1"/>
  <c r="G130" i="8"/>
  <c r="G134" i="8"/>
  <c r="G131" i="8"/>
  <c r="F121" i="8"/>
  <c r="G136" i="8"/>
  <c r="G217" i="8"/>
  <c r="G220" i="8" s="1"/>
  <c r="F217" i="8"/>
  <c r="F220" i="8" s="1"/>
  <c r="C220" i="8"/>
  <c r="G132" i="8"/>
  <c r="G144" i="11"/>
  <c r="F152" i="10"/>
  <c r="F77" i="8"/>
  <c r="F100" i="8"/>
  <c r="F208" i="8"/>
  <c r="F58" i="8"/>
  <c r="G214" i="9"/>
  <c r="F42" i="10"/>
  <c r="G37" i="10"/>
  <c r="F144" i="11"/>
  <c r="G157" i="11"/>
  <c r="F179" i="11"/>
  <c r="F157" i="11"/>
  <c r="G179" i="11"/>
  <c r="G100" i="8"/>
  <c r="F37" i="10"/>
  <c r="G315" i="9"/>
  <c r="G249" i="9"/>
  <c r="G328" i="9"/>
  <c r="G227" i="9"/>
  <c r="F15" i="9"/>
  <c r="F249" i="9"/>
  <c r="F315" i="9"/>
  <c r="F328" i="9"/>
  <c r="G350" i="9"/>
  <c r="F350" i="9"/>
  <c r="F227" i="9"/>
  <c r="G77" i="8"/>
  <c r="F214" i="9"/>
  <c r="G166" i="8" l="1"/>
  <c r="G164" i="8"/>
  <c r="G165" i="8"/>
  <c r="F155" i="8"/>
  <c r="G155" i="8"/>
  <c r="G129" i="8"/>
  <c r="F129" i="8"/>
  <c r="F166" i="8"/>
  <c r="F164" i="8"/>
  <c r="F165" i="8"/>
  <c r="G167" i="8" l="1"/>
  <c r="F167" i="8"/>
</calcChain>
</file>

<file path=xl/sharedStrings.xml><?xml version="1.0" encoding="utf-8"?>
<sst xmlns="http://schemas.openxmlformats.org/spreadsheetml/2006/main" count="3068" uniqueCount="1852">
  <si>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</si>
  <si>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</si>
  <si>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</si>
  <si>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</si>
  <si>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</si>
  <si>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</si>
  <si>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</si>
  <si>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</si>
  <si>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</si>
  <si>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</si>
  <si>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</si>
  <si>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</si>
  <si>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</si>
  <si>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</si>
  <si>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</si>
  <si>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</si>
  <si>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</si>
  <si>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</si>
  <si>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</si>
  <si>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</si>
  <si>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</si>
  <si>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</si>
  <si>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</si>
  <si>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</si>
  <si>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</si>
  <si>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</si>
  <si>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</si>
  <si>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</si>
  <si>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</si>
  <si>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</si>
  <si>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</si>
  <si>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</si>
  <si>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</si>
  <si>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</si>
  <si>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</si>
  <si>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</si>
  <si>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</si>
  <si>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</si>
  <si>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</si>
  <si>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</si>
  <si>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</si>
  <si>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</si>
  <si>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</si>
  <si>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</si>
  <si>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</si>
  <si>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</si>
  <si>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</si>
  <si>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</si>
  <si>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</si>
  <si>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</si>
  <si>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</si>
  <si>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</si>
  <si>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</si>
  <si>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</si>
  <si>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</si>
  <si>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</si>
  <si>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</si>
  <si>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</si>
  <si>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</si>
  <si>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</si>
  <si>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</si>
  <si>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</si>
  <si>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</si>
  <si>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</si>
  <si>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</si>
  <si>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</si>
  <si>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</si>
  <si>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</si>
  <si>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</si>
  <si>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</si>
  <si>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</si>
  <si>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</si>
  <si>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</si>
  <si>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</si>
  <si>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</si>
  <si>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</si>
  <si>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</si>
  <si>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</si>
  <si>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</si>
  <si>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</si>
  <si>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</si>
  <si>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</si>
  <si>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</si>
  <si>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</si>
  <si>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</si>
  <si>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</si>
  <si>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</si>
  <si>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</si>
  <si>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</si>
  <si>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</si>
  <si>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</si>
  <si>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</si>
  <si>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</si>
  <si>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</si>
  <si>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</si>
  <si>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</si>
  <si>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</si>
  <si>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</si>
  <si>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</si>
  <si>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</si>
  <si>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</si>
  <si>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</si>
  <si>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</si>
  <si>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</si>
  <si>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</si>
  <si>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</si>
  <si>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</si>
  <si>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</si>
  <si>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</si>
  <si>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</si>
  <si>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</si>
  <si>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</si>
  <si>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</si>
  <si>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</si>
  <si>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</si>
  <si>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</si>
  <si>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</si>
  <si>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</si>
  <si>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</si>
  <si>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</si>
  <si>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</si>
  <si>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</si>
  <si>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</si>
  <si>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</si>
  <si>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</si>
  <si>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</si>
  <si>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</si>
  <si>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</si>
  <si>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</si>
  <si>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</si>
  <si>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</si>
  <si>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</si>
  <si>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</si>
  <si>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</si>
  <si>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</si>
  <si>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</si>
  <si>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</si>
  <si>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</si>
  <si>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</si>
  <si>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</si>
  <si>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</si>
  <si>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</si>
  <si>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</si>
  <si>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</si>
  <si>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</si>
  <si>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</si>
  <si>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</si>
  <si>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</si>
  <si>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</si>
  <si>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</si>
  <si>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</si>
  <si>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</si>
  <si>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</si>
  <si>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</si>
  <si>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</si>
  <si>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</si>
  <si>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</si>
  <si>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</si>
  <si>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</si>
  <si>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</si>
  <si>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</si>
  <si>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</si>
  <si>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</si>
  <si>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</si>
  <si>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</si>
  <si>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</si>
  <si>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</si>
  <si>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</si>
  <si>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</si>
  <si>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</si>
  <si>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</si>
  <si>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</si>
  <si>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</si>
  <si>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</si>
  <si>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</si>
  <si>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</si>
  <si>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</si>
  <si>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</si>
  <si>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</si>
  <si>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</si>
  <si>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</si>
  <si>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</si>
  <si>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</si>
  <si>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</si>
  <si>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</si>
  <si>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</si>
  <si>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</si>
  <si>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</si>
  <si>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</si>
  <si>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</si>
  <si>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</si>
  <si>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</si>
  <si>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</si>
  <si>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</si>
  <si>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</si>
  <si>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</si>
  <si>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</si>
  <si>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</si>
  <si>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</si>
  <si>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</si>
  <si>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</si>
  <si>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</si>
  <si>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</si>
  <si>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</si>
  <si>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</si>
  <si>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</si>
  <si>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</si>
  <si>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</si>
  <si>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</si>
  <si>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</si>
  <si>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</si>
  <si>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</si>
  <si>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</si>
  <si>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</si>
  <si>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</si>
  <si>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</si>
  <si>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</si>
  <si>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</si>
  <si>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</si>
  <si>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</si>
  <si>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</si>
  <si>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</si>
  <si>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</si>
  <si>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</si>
  <si>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</si>
  <si>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</si>
  <si>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</si>
  <si>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</si>
  <si>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</si>
  <si>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</si>
  <si>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</si>
  <si>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</si>
  <si>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</si>
  <si>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</si>
  <si>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</si>
  <si>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</si>
  <si>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</si>
  <si>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</si>
  <si>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</si>
  <si>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</si>
  <si>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</si>
  <si>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</si>
  <si>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</si>
  <si>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</si>
  <si>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</si>
  <si>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</si>
  <si>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</si>
  <si>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</si>
  <si>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</si>
  <si>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</si>
  <si>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</si>
  <si>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</si>
  <si>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</si>
  <si>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</si>
  <si>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</si>
  <si>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</si>
  <si>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</si>
  <si>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</si>
  <si>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</si>
  <si>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</si>
  <si>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</si>
  <si>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</si>
  <si>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</si>
  <si>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</si>
  <si>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</si>
  <si>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</si>
  <si>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</si>
  <si>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</si>
  <si>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</si>
  <si>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</si>
  <si>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</si>
  <si>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</si>
  <si>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</si>
  <si>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</si>
  <si>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</si>
  <si>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</si>
  <si>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</si>
  <si>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</si>
  <si>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</si>
  <si>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</si>
  <si>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</si>
  <si>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</si>
  <si>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</si>
  <si>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</si>
  <si>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</si>
  <si>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</si>
  <si>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</si>
  <si>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</si>
  <si>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</si>
  <si>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</si>
  <si>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</si>
  <si>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</si>
  <si>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</si>
  <si>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</si>
  <si>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</si>
  <si>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</si>
  <si>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</si>
  <si>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</si>
  <si>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</si>
  <si>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</si>
  <si>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</si>
  <si>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</si>
  <si>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</si>
  <si>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</si>
  <si>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</si>
  <si>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</si>
  <si>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</si>
  <si>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</si>
  <si>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</si>
  <si>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</si>
  <si>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</si>
  <si>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</si>
  <si>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</si>
  <si>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</si>
  <si>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</si>
  <si>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</si>
  <si>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</si>
  <si>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</si>
  <si>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</si>
  <si>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</si>
  <si>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</si>
  <si>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</si>
  <si>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</si>
  <si>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</si>
  <si>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</si>
  <si>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</si>
  <si>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</si>
  <si>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</si>
  <si>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</si>
  <si>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</si>
  <si>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</si>
  <si>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</si>
  <si>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</si>
  <si>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</si>
  <si>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</si>
  <si>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</si>
  <si>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</si>
  <si>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</si>
  <si>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</si>
  <si>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</si>
  <si>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</si>
  <si>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</si>
  <si>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</si>
  <si>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</si>
  <si>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</si>
  <si>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</si>
  <si>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</si>
  <si>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</si>
  <si>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</si>
  <si>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</si>
  <si>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</si>
  <si>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</si>
  <si>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</si>
  <si>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</si>
  <si>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</si>
  <si>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</si>
  <si>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</si>
  <si>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</si>
  <si>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</si>
  <si>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</si>
  <si>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</si>
  <si>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</si>
  <si>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</si>
  <si>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</si>
  <si>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</si>
  <si>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</si>
  <si>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</si>
  <si>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</si>
  <si>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</si>
  <si>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</si>
  <si>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</si>
  <si>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</si>
  <si>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</si>
  <si>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</si>
  <si>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</si>
  <si>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</si>
  <si>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</si>
  <si>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</si>
  <si>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</si>
  <si>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</si>
  <si>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</si>
  <si>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</si>
  <si>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</si>
  <si>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</si>
  <si>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</si>
  <si>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</si>
  <si>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</si>
  <si>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</si>
  <si>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</si>
  <si>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</si>
  <si>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</si>
  <si>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</si>
  <si>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</si>
  <si>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</si>
  <si>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</si>
  <si>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</si>
  <si>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</si>
  <si>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</si>
  <si>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</si>
  <si>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</si>
  <si>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</si>
  <si>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</si>
  <si>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</si>
  <si>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</si>
  <si>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</si>
  <si>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</si>
  <si>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</si>
  <si>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</si>
  <si>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</si>
  <si>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</si>
  <si>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</si>
  <si>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</si>
  <si>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</si>
  <si>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</si>
  <si>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</si>
  <si>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</si>
  <si>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</si>
  <si>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</si>
  <si>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</si>
  <si>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</si>
  <si>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</si>
  <si>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</si>
  <si>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</si>
  <si>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</si>
  <si>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</si>
  <si>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</si>
  <si>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</si>
  <si>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</si>
  <si>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</si>
  <si>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</si>
  <si>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</si>
  <si>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</si>
  <si>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</si>
  <si>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</si>
  <si>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</si>
  <si>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</si>
  <si>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</si>
  <si>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</si>
  <si>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</si>
  <si>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</si>
  <si>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</si>
  <si>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</si>
  <si>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</si>
  <si>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</si>
  <si>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</si>
  <si>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</si>
  <si>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</si>
  <si>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</si>
  <si>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</si>
  <si>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</si>
  <si>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</si>
  <si>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</si>
  <si>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</si>
  <si>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</si>
  <si>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</si>
  <si>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</si>
  <si>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</si>
  <si>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</si>
  <si>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</si>
  <si>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</si>
  <si>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</si>
  <si>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</si>
  <si>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</si>
  <si>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</si>
  <si>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</si>
  <si>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</si>
  <si>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</si>
  <si>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</si>
  <si>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</si>
  <si>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</si>
  <si>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</si>
  <si>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</si>
  <si>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</si>
  <si>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</si>
  <si>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</si>
  <si>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</si>
  <si>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</si>
  <si>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</si>
  <si>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</si>
  <si>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</si>
  <si>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</si>
  <si>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</si>
  <si>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</si>
  <si>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</si>
  <si>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</si>
  <si>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</si>
  <si>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</si>
  <si>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</si>
  <si>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</si>
  <si>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</si>
  <si>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</si>
  <si>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</si>
  <si>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</si>
  <si>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</si>
  <si>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</si>
  <si>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</si>
  <si>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</si>
  <si>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</si>
  <si>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</si>
  <si>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</si>
  <si>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</si>
  <si>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</si>
  <si>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</si>
  <si>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</si>
  <si>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</si>
  <si>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</si>
  <si>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</si>
  <si>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</si>
  <si>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</si>
  <si>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</si>
  <si>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</si>
  <si>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</si>
  <si>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</si>
  <si>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</si>
  <si>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</si>
  <si>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</si>
  <si>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</si>
  <si>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</si>
  <si>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</si>
  <si>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</si>
  <si>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</si>
  <si>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</si>
  <si>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</si>
  <si>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</si>
  <si>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</si>
  <si>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</si>
  <si>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</si>
  <si>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</si>
  <si>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</si>
  <si>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</si>
  <si>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</si>
  <si>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</si>
  <si>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</si>
  <si>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</si>
  <si>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</si>
  <si>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</si>
  <si>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</si>
  <si>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</si>
  <si>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</si>
  <si>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</si>
  <si>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</si>
  <si>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</si>
  <si>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</si>
  <si>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</si>
  <si>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</si>
  <si>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</si>
  <si>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</si>
  <si>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</si>
  <si>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</si>
  <si>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</si>
  <si>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</si>
  <si>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</si>
  <si>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</si>
  <si>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</si>
  <si>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</si>
  <si>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</si>
  <si>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</si>
  <si>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</si>
  <si>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</si>
  <si>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</si>
  <si>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</si>
  <si>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</si>
  <si>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</si>
  <si>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</si>
  <si>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</si>
  <si>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</si>
  <si>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</si>
  <si>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</si>
  <si>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</si>
  <si>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</si>
  <si>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</si>
  <si>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</si>
  <si>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</si>
  <si>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</si>
  <si>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</si>
  <si>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</si>
  <si>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</si>
  <si>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</si>
  <si>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</si>
  <si>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</si>
  <si>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</si>
  <si>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</si>
  <si>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</si>
  <si>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</si>
  <si>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</si>
  <si>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</si>
  <si>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</si>
  <si>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</si>
  <si>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</si>
  <si>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</si>
  <si>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</si>
  <si>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</si>
  <si>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</si>
  <si>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</si>
  <si>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</si>
  <si>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</si>
  <si>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</si>
  <si>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</si>
  <si>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</si>
  <si>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</si>
  <si>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</si>
  <si>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</si>
  <si>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</si>
  <si>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</si>
  <si>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</si>
  <si>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</si>
  <si>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</si>
  <si>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</si>
  <si>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</si>
  <si>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</si>
  <si>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</si>
  <si>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</si>
  <si>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</si>
  <si>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</si>
  <si>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</si>
  <si>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</si>
  <si>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</si>
  <si>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</si>
  <si>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</si>
  <si>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</si>
  <si>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</si>
  <si>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</si>
  <si>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</si>
  <si>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</si>
  <si>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</si>
  <si>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</si>
  <si>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</si>
  <si>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</si>
  <si>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</si>
  <si>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</si>
  <si>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</si>
  <si>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</si>
  <si>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</si>
  <si>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</si>
  <si>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</si>
  <si>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</si>
  <si>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</si>
  <si>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</si>
  <si>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</si>
  <si>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</si>
  <si>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</si>
  <si>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</si>
  <si>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</si>
  <si>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</si>
  <si>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</si>
  <si>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</si>
  <si>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</si>
  <si>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</si>
  <si>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</si>
  <si>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</si>
  <si>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</si>
  <si>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</si>
  <si>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</si>
  <si>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</si>
  <si>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</si>
  <si>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</si>
  <si>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</si>
  <si>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</si>
  <si>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</si>
  <si>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</si>
  <si>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</si>
  <si>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</si>
  <si>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</si>
  <si>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</si>
  <si>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</si>
  <si>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</si>
  <si>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</si>
  <si>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</si>
  <si>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</si>
  <si>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</si>
  <si>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</si>
  <si>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</si>
  <si>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</si>
  <si>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</si>
  <si>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</si>
  <si>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</si>
  <si>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</si>
  <si>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</si>
  <si>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</si>
  <si>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</si>
  <si>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</si>
  <si>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</si>
  <si>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</si>
  <si>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</si>
  <si>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</si>
  <si>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</si>
  <si>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</si>
  <si>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</si>
  <si>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</si>
  <si>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</si>
  <si>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</si>
  <si>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</si>
  <si>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</si>
  <si>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</si>
  <si>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</si>
  <si>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</si>
  <si>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</si>
  <si>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</si>
  <si>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</si>
  <si>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</si>
  <si>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</si>
  <si>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</si>
  <si>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</si>
  <si>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</si>
  <si>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</si>
  <si>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</si>
  <si>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</si>
  <si>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</si>
  <si>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</si>
  <si>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</si>
  <si>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</si>
  <si>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</si>
  <si>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</si>
  <si>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</si>
  <si>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</si>
  <si>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</si>
  <si>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</si>
  <si>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</si>
  <si>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</si>
  <si>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</si>
  <si>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</si>
  <si>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</si>
  <si>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</si>
  <si>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</si>
  <si>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</si>
  <si>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</si>
  <si>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</si>
  <si>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</si>
  <si>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</si>
  <si>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</si>
  <si>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</si>
  <si>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</si>
  <si>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</si>
  <si>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</si>
  <si>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</si>
  <si>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</si>
  <si>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</si>
  <si>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</si>
  <si>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</si>
  <si>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</si>
  <si>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</si>
  <si>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</si>
  <si>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</si>
  <si>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</si>
  <si>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</si>
  <si>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</si>
  <si>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</si>
  <si>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</si>
  <si>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</si>
  <si>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</si>
  <si>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</si>
  <si>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</si>
  <si>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</si>
  <si>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</si>
  <si>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</si>
  <si>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</si>
  <si>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</si>
  <si>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</si>
  <si>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</si>
  <si>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</si>
  <si>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</si>
  <si>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</si>
  <si>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</si>
  <si>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</si>
  <si>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</si>
  <si>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</si>
  <si>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</si>
  <si>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</si>
  <si>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</si>
  <si>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</si>
  <si>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</si>
  <si>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</si>
  <si>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</si>
  <si>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</si>
  <si>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</si>
  <si>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</si>
  <si>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</si>
  <si>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</si>
  <si>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</si>
  <si>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</si>
  <si>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</si>
  <si>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</si>
  <si>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</si>
  <si>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</si>
  <si>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</si>
  <si>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</si>
  <si>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</si>
  <si>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</si>
  <si>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</si>
  <si>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</si>
  <si>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</si>
  <si>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</si>
  <si>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</si>
  <si>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</si>
  <si>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</si>
  <si>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</si>
  <si>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</si>
  <si>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</si>
  <si>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</si>
  <si>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</si>
  <si>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</si>
  <si>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</si>
  <si>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</si>
  <si>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</si>
  <si>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</si>
  <si>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</si>
  <si>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</si>
  <si>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</si>
  <si>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</si>
  <si>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</si>
  <si>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</si>
  <si>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</si>
  <si>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</si>
  <si>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</si>
  <si>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</si>
  <si>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</si>
  <si>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</si>
  <si>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</si>
  <si>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</si>
  <si>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</si>
  <si>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</si>
  <si>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</si>
  <si>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</si>
  <si>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</si>
  <si>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</si>
  <si>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</si>
  <si>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</si>
  <si>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</si>
  <si>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</si>
  <si>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</si>
  <si>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</si>
  <si>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</si>
  <si>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</si>
  <si>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</si>
  <si>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</si>
  <si>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</si>
  <si>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</si>
  <si>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</si>
  <si>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</si>
  <si>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</si>
  <si>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</si>
  <si>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</si>
  <si>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</si>
  <si>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</si>
  <si>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</si>
  <si>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</si>
  <si>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</si>
  <si>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</si>
  <si>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</si>
  <si>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</si>
  <si>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</si>
  <si>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</si>
  <si>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</si>
  <si>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</si>
  <si>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</si>
  <si>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</si>
  <si>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</si>
  <si>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</si>
  <si>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</si>
  <si>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</si>
  <si>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</si>
  <si>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</si>
  <si>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</si>
  <si>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</si>
  <si>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</si>
  <si>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</si>
  <si>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</si>
  <si>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</si>
  <si>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</si>
  <si>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</si>
  <si>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</si>
  <si>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</si>
  <si>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</si>
  <si>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</si>
  <si>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</si>
  <si>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</si>
  <si>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</si>
  <si>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</si>
  <si>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</si>
  <si>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</si>
  <si>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</si>
  <si>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</si>
  <si>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</si>
  <si>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</si>
  <si>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</si>
  <si>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</si>
  <si>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</si>
  <si>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</si>
  <si>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</si>
  <si>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</si>
  <si>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</si>
  <si>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</si>
  <si>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</si>
  <si>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</si>
  <si>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</si>
  <si>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</si>
  <si>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</si>
  <si>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</si>
  <si>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</si>
  <si>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</si>
  <si>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</si>
  <si>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</si>
  <si>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</si>
  <si>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</si>
  <si>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</si>
  <si>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</si>
  <si>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</si>
  <si>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</si>
  <si>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</si>
  <si>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</si>
  <si>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</si>
  <si>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</si>
  <si>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</si>
  <si>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</si>
  <si>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</si>
  <si>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</si>
  <si>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</si>
  <si>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</si>
  <si>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</si>
  <si>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</si>
  <si>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</si>
  <si>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</si>
  <si>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</si>
  <si>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</si>
  <si>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</si>
  <si>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</si>
  <si>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</si>
  <si>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</si>
  <si>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</si>
  <si>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</si>
  <si>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</si>
  <si>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</si>
  <si>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</si>
  <si>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</si>
  <si>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</si>
  <si>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</si>
  <si>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</si>
  <si>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</si>
  <si>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</si>
  <si>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</si>
  <si>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</si>
  <si>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</si>
  <si>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</si>
  <si>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</si>
  <si>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</si>
  <si>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</si>
  <si>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</si>
  <si>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</si>
  <si>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</si>
  <si>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</si>
  <si>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</si>
  <si>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</si>
  <si>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</si>
  <si>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</si>
  <si>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</si>
  <si>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</si>
  <si>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</si>
  <si>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</si>
  <si>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</si>
  <si>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</si>
  <si>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</si>
  <si>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</si>
  <si>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</si>
  <si>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</si>
  <si>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</si>
  <si>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</si>
  <si>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</si>
  <si>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</si>
  <si>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</si>
  <si>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</si>
  <si>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</si>
  <si>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</si>
  <si>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</si>
  <si>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</si>
  <si>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</si>
  <si>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</si>
  <si>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</si>
  <si>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</si>
  <si>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</si>
  <si>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</si>
  <si>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</si>
  <si>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</si>
  <si>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</si>
  <si>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</si>
  <si>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</si>
  <si>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</si>
  <si>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</si>
  <si>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</si>
  <si>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</si>
  <si>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</si>
  <si>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</si>
  <si>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</si>
  <si>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</si>
  <si>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</si>
  <si>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</si>
  <si>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</si>
  <si>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</si>
  <si>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</si>
  <si>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</si>
  <si>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</si>
  <si>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</si>
  <si>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</si>
  <si>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</si>
  <si>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</si>
  <si>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</si>
  <si>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</si>
  <si>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</si>
  <si>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</si>
  <si>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</si>
  <si>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</si>
  <si>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</si>
  <si>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</si>
  <si>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</si>
  <si>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</si>
  <si>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</si>
  <si>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</si>
  <si>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</si>
  <si>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</si>
  <si>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</si>
  <si>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</si>
  <si>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</si>
  <si>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</si>
  <si>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</si>
  <si>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</si>
  <si>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</si>
  <si>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</si>
  <si>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</si>
  <si>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</si>
  <si>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</si>
  <si>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</si>
  <si>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</si>
  <si>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</si>
  <si>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</si>
  <si>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</si>
  <si>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</si>
  <si>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</si>
  <si>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</si>
  <si>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</si>
  <si>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</si>
  <si>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</si>
  <si>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</si>
  <si>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</si>
  <si>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</si>
  <si>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</si>
  <si>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</si>
  <si>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</si>
  <si>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</si>
  <si>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</si>
  <si>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</si>
  <si>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</si>
  <si>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</si>
  <si>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</si>
  <si>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</si>
  <si>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</si>
  <si>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</si>
  <si>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</si>
  <si>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</si>
  <si>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</si>
  <si>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</si>
  <si>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</si>
  <si>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</si>
  <si>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</si>
  <si>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</si>
  <si>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</si>
  <si>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</si>
  <si>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</si>
  <si>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</si>
  <si>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</si>
  <si>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</si>
  <si>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</si>
  <si>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</si>
  <si>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</si>
  <si>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</si>
  <si>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</si>
  <si>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</si>
  <si>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</si>
  <si>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</si>
  <si>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</si>
  <si>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</si>
  <si>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</si>
  <si>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</si>
  <si>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</si>
  <si>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</si>
  <si>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</si>
  <si>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</si>
  <si>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</si>
  <si>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</si>
  <si>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</si>
  <si>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</si>
  <si>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</si>
  <si>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</si>
  <si>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</si>
  <si>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</si>
  <si>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</si>
  <si>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</si>
  <si>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</si>
  <si>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</si>
  <si>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</si>
  <si>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</si>
  <si>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</si>
  <si>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</si>
  <si>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</si>
  <si>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</si>
  <si>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</si>
  <si>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</si>
  <si>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</si>
  <si>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</si>
  <si>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</si>
  <si>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</si>
  <si>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</si>
  <si>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</si>
  <si>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</si>
  <si>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</si>
  <si>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</si>
  <si>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</si>
  <si>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</si>
  <si>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</si>
  <si>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</si>
  <si>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</si>
  <si>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</si>
  <si>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</si>
  <si>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</si>
  <si>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</si>
  <si>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</si>
  <si>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</si>
  <si>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</si>
  <si>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</si>
  <si>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</si>
  <si>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</si>
  <si>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</si>
  <si>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</si>
  <si>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</si>
  <si>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</si>
  <si>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</si>
  <si>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</si>
  <si>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</si>
  <si>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</si>
  <si>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</si>
  <si>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</si>
  <si>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</si>
  <si>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</si>
  <si>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</si>
  <si>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</si>
  <si>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</si>
  <si>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</si>
  <si>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</si>
  <si>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</si>
  <si>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</si>
  <si>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</si>
  <si>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</si>
  <si>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</si>
  <si>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</si>
  <si>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</si>
  <si>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</si>
  <si>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</si>
  <si>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</si>
  <si>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</si>
  <si>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</si>
  <si>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</si>
  <si>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</si>
  <si>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</si>
  <si>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</si>
  <si>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</si>
  <si>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</si>
  <si>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</si>
  <si>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</si>
  <si>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</si>
  <si>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</si>
  <si>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</si>
  <si>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</si>
  <si>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</si>
  <si>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</si>
  <si>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</si>
  <si>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</si>
  <si>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</si>
  <si>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</si>
  <si>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</si>
  <si>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</si>
  <si>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</si>
  <si>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</si>
  <si>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</si>
  <si>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</si>
  <si>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</si>
  <si>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</si>
  <si>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</si>
  <si>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</si>
  <si>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</si>
  <si>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</si>
  <si>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</si>
  <si>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</si>
  <si>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</si>
  <si>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</si>
  <si>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</si>
  <si>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</si>
  <si>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</si>
  <si>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</si>
  <si>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</si>
  <si>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</si>
  <si>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</si>
  <si>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</si>
  <si>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</si>
  <si>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</si>
  <si>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</si>
  <si>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</si>
  <si>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</si>
  <si>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</si>
  <si>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</si>
  <si>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</si>
  <si>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</si>
  <si>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</si>
  <si>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</si>
  <si>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</si>
  <si>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</si>
  <si>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</si>
  <si>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</si>
  <si>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</si>
  <si>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</si>
  <si>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</si>
  <si>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</si>
  <si>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</si>
  <si>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</si>
  <si>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</si>
  <si>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</si>
  <si>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</si>
  <si>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</si>
  <si>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</si>
  <si>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</si>
  <si>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</si>
  <si>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</si>
  <si>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</si>
  <si>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</si>
  <si>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</si>
  <si>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</si>
  <si>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</si>
  <si>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</si>
  <si>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</si>
  <si>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</si>
  <si>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</si>
  <si>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</si>
  <si>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</si>
  <si>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</si>
  <si>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</si>
  <si>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</si>
  <si>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</si>
  <si>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</si>
  <si>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</si>
  <si>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</si>
  <si>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</si>
  <si>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</si>
  <si>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</si>
  <si>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</si>
  <si>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</si>
  <si>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</si>
  <si>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</si>
  <si>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</si>
  <si>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</si>
  <si>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</si>
  <si>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</si>
  <si>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</si>
  <si>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</si>
  <si>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</si>
  <si>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</si>
  <si>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</si>
  <si>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</si>
  <si>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</si>
  <si>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</si>
  <si>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</si>
  <si>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</si>
  <si>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</si>
  <si>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</si>
  <si>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</si>
  <si>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</si>
  <si>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</si>
  <si>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</si>
  <si>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</si>
  <si>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</si>
  <si>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</si>
  <si>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</si>
  <si>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</si>
  <si>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</si>
  <si>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</si>
  <si>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</si>
  <si>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</si>
  <si>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</si>
  <si>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</si>
  <si>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</si>
  <si>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</si>
  <si>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</si>
  <si>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</si>
  <si>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</si>
  <si>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</si>
  <si>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</si>
  <si>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</si>
  <si>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</si>
  <si>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</si>
  <si>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</si>
  <si>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</si>
  <si>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</si>
  <si>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</si>
  <si>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</si>
  <si>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</si>
  <si>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</si>
  <si>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</si>
  <si>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</si>
  <si>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</si>
  <si>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</si>
  <si>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</si>
  <si>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</si>
  <si>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</si>
  <si>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</si>
  <si>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</si>
  <si>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</si>
  <si>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</si>
  <si>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</si>
  <si>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</si>
  <si>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</si>
  <si>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</si>
  <si>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</si>
  <si>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</si>
  <si>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</si>
  <si>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</si>
  <si>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</si>
  <si>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</si>
  <si>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</si>
  <si>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</si>
  <si>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</si>
  <si>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</si>
  <si>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</si>
  <si>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</si>
  <si>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</si>
  <si>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</si>
  <si>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</si>
  <si>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</si>
  <si>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</si>
  <si>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</si>
  <si>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</si>
  <si>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</si>
  <si>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</si>
  <si>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</si>
  <si>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</si>
  <si>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</si>
  <si>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</si>
  <si>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</si>
  <si>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</si>
  <si>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</si>
  <si>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</si>
  <si>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</si>
  <si>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</si>
  <si>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</si>
  <si>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</si>
  <si>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</si>
  <si>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</si>
  <si>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</si>
  <si>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</si>
  <si>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</si>
  <si>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</si>
  <si>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</si>
  <si>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</si>
  <si>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</si>
  <si>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</si>
  <si>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</si>
  <si>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</si>
  <si>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</si>
  <si>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</si>
  <si>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</si>
  <si>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</si>
  <si>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</si>
  <si>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</si>
  <si>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</si>
  <si>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</si>
  <si>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</si>
  <si>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</si>
  <si>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</si>
  <si>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</si>
  <si>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</si>
  <si>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</si>
  <si>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</si>
  <si>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</si>
  <si>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</si>
  <si>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</si>
  <si>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</si>
  <si>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</si>
  <si>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</si>
  <si>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</si>
  <si>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</si>
  <si>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</si>
  <si>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</si>
  <si>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</si>
  <si>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</si>
  <si>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</si>
  <si>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</si>
  <si>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</si>
  <si>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</si>
  <si>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</si>
  <si>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</si>
  <si>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</si>
  <si>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</si>
  <si>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</si>
  <si>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</si>
  <si>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</si>
  <si>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</si>
  <si>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</si>
  <si>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</si>
  <si>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</si>
  <si>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</si>
  <si>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</si>
  <si>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</si>
  <si>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</si>
  <si>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</si>
  <si>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</si>
  <si>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</si>
  <si>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</si>
  <si>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</si>
  <si>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</si>
  <si>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</si>
  <si>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</si>
  <si>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</si>
  <si>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</si>
  <si>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</si>
  <si>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</si>
  <si>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</si>
  <si>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</si>
  <si>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</si>
  <si>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</si>
  <si>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</si>
  <si>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</si>
  <si>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</si>
  <si>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</si>
  <si>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</si>
  <si>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</si>
  <si>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</si>
  <si>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</si>
  <si>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</si>
  <si>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</si>
  <si>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</si>
  <si>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</si>
  <si>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</si>
  <si>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</si>
  <si>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</si>
  <si>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</si>
  <si>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</si>
  <si>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</si>
  <si>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</si>
  <si>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</si>
  <si>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</si>
  <si>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</si>
  <si>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</si>
  <si>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</si>
  <si>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</si>
  <si>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</si>
  <si>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</si>
  <si>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</si>
  <si>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</si>
  <si>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</si>
  <si>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</si>
  <si>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</si>
  <si>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</si>
  <si>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</si>
  <si>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</si>
  <si>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</si>
  <si>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</si>
  <si>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</si>
  <si>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</si>
  <si>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</si>
  <si>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</si>
  <si>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</si>
  <si>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</si>
  <si>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</si>
  <si>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</si>
  <si>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</si>
  <si>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</si>
  <si>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</si>
  <si>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</si>
  <si>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</si>
  <si>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</si>
  <si>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</si>
  <si>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</si>
  <si>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</si>
  <si>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</si>
  <si>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</si>
  <si>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</si>
  <si>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</si>
  <si>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</si>
  <si>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</si>
  <si>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</si>
  <si>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</si>
  <si>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</si>
  <si>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</si>
  <si>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</si>
  <si>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</si>
  <si>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</si>
  <si>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</si>
  <si>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</si>
  <si>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</si>
  <si>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</si>
  <si>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</si>
  <si>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</si>
  <si>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</si>
  <si>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</si>
  <si>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</si>
  <si>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</si>
  <si>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</si>
  <si>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</si>
  <si>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</si>
  <si>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</si>
  <si>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</si>
  <si>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</si>
  <si>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</si>
  <si>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</si>
  <si>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</si>
  <si>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</si>
  <si>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</si>
  <si>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</si>
  <si>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</si>
  <si>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</si>
  <si>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</si>
  <si>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</si>
  <si>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</si>
  <si>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</si>
  <si>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</si>
  <si>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</si>
  <si>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</si>
  <si>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</si>
  <si>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</si>
  <si>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</si>
  <si>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</si>
  <si>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</si>
  <si>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</si>
  <si>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</si>
  <si>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</si>
  <si>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</si>
  <si>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</si>
  <si>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</si>
  <si>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</si>
  <si>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</si>
  <si>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</si>
  <si>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</si>
  <si>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</si>
  <si>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</si>
  <si>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</si>
  <si>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</si>
  <si>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</si>
  <si>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</si>
  <si>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</si>
  <si>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</si>
  <si>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</si>
  <si>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</si>
  <si>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</si>
  <si>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</si>
  <si>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</si>
  <si>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</si>
  <si>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</si>
  <si>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</si>
  <si>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</si>
  <si>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</si>
  <si>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</si>
  <si>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</si>
  <si>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</si>
  <si>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</si>
  <si>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</si>
  <si>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</si>
  <si>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</si>
  <si>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</si>
  <si>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</si>
  <si>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</si>
  <si>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</si>
  <si>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</si>
  <si>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</si>
  <si>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</si>
  <si>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</si>
  <si>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</si>
  <si>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</si>
  <si>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</si>
  <si>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</si>
  <si>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</si>
  <si>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</si>
  <si>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</si>
  <si>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</si>
  <si>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</si>
  <si>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</si>
  <si>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</si>
  <si>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</si>
  <si>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</si>
  <si>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</si>
  <si>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</si>
  <si>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</si>
  <si>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</si>
  <si>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</si>
  <si>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</si>
  <si>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</si>
  <si>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</si>
  <si>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</si>
  <si>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</si>
  <si>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</si>
  <si>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</si>
  <si>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</si>
  <si>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</si>
  <si>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</si>
  <si>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</si>
  <si>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</si>
  <si>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</si>
  <si>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</si>
  <si>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</si>
  <si>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</si>
  <si>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</si>
  <si>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</si>
  <si>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</si>
  <si>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</si>
  <si>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</si>
  <si>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</si>
  <si>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</si>
  <si>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</si>
  <si>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</si>
  <si>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</si>
  <si>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</si>
  <si>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</si>
  <si>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</si>
  <si>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</si>
  <si>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</si>
  <si>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</si>
  <si>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</si>
  <si>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</si>
  <si>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</si>
  <si>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</si>
  <si>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</si>
  <si>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</si>
  <si>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</si>
  <si>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</si>
  <si>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</si>
  <si>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</si>
  <si>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</si>
  <si>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</si>
  <si>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</si>
  <si>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</si>
  <si>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</si>
  <si>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</si>
  <si>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</si>
  <si>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</si>
  <si>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</si>
  <si>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</si>
  <si>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</si>
  <si>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</si>
  <si>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</si>
  <si>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</si>
  <si>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</si>
  <si>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</si>
  <si>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</si>
  <si>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</si>
  <si>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</si>
  <si>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</si>
  <si>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</si>
  <si>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</si>
  <si>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</si>
  <si>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</si>
  <si>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</si>
  <si>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</si>
  <si>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</si>
  <si>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</si>
  <si>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</si>
  <si>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</si>
  <si>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</si>
  <si>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</si>
  <si>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</si>
  <si>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</si>
  <si>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</si>
  <si>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</si>
  <si>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</si>
  <si>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</si>
  <si>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</si>
  <si>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</si>
  <si>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</si>
  <si>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</si>
  <si>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</si>
  <si>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</si>
  <si>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</si>
  <si>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</si>
  <si>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</si>
  <si>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</si>
  <si>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</si>
  <si>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</si>
  <si>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</si>
  <si>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</si>
  <si>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</si>
  <si>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</si>
  <si>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</si>
  <si>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</si>
  <si>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</si>
  <si>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</si>
  <si>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</si>
  <si>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</si>
  <si>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</si>
  <si>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</si>
  <si>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</si>
  <si>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</si>
  <si>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</si>
  <si>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</si>
  <si>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</si>
  <si>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</si>
  <si>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</si>
  <si>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</si>
  <si>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</si>
  <si>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</si>
  <si>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</si>
  <si>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</si>
  <si>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</si>
  <si>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</si>
  <si>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</si>
  <si>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</si>
  <si>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</si>
  <si>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</si>
  <si>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</si>
  <si>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</si>
  <si>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</si>
  <si>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</si>
  <si>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</si>
  <si>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</si>
  <si>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</si>
  <si>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</si>
  <si>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</si>
  <si>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</si>
  <si>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</si>
  <si>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</si>
  <si>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</si>
  <si>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</si>
  <si>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</si>
  <si>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</si>
  <si>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</si>
  <si>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</si>
  <si>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</si>
  <si>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</si>
  <si>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</si>
  <si>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</si>
  <si>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</si>
  <si>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</si>
  <si>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</si>
  <si>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</si>
  <si>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</si>
  <si>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</si>
  <si>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</si>
  <si>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</si>
  <si>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</si>
  <si>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</si>
  <si>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</si>
  <si>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</si>
  <si>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</si>
  <si>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</si>
  <si>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</si>
  <si>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</si>
  <si>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</si>
  <si>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</si>
  <si>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</si>
  <si>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</si>
  <si>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</si>
  <si>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</si>
  <si>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</si>
  <si>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</si>
  <si>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</si>
  <si>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</si>
  <si>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</si>
  <si>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</si>
  <si>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</si>
  <si>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</si>
  <si>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</si>
  <si>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</si>
  <si>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</si>
  <si>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</si>
  <si>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</si>
  <si>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</si>
  <si>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</si>
  <si>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</si>
  <si>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</si>
  <si>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</si>
  <si>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</si>
  <si>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</si>
  <si>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</si>
  <si>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</si>
  <si>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</si>
  <si>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</si>
  <si>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</si>
  <si>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</si>
  <si>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</si>
  <si>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</si>
  <si>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</si>
  <si>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</si>
  <si>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</si>
  <si>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</si>
  <si>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</si>
  <si>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</si>
  <si>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</si>
  <si>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</si>
  <si>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</si>
  <si>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</si>
  <si>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</si>
  <si>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</si>
  <si>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</si>
  <si>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</si>
  <si>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</si>
  <si>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</si>
  <si>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</si>
  <si>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http://www.verdboligkreditt.no/</t>
  </si>
  <si>
    <t>Verd Boligkreditt AS</t>
  </si>
  <si>
    <t xml:space="preserve">Rating </t>
  </si>
  <si>
    <t>External</t>
  </si>
  <si>
    <t>Agder</t>
  </si>
  <si>
    <t>Innlandet</t>
  </si>
  <si>
    <t>Møre og Romsdal</t>
  </si>
  <si>
    <t>Nordland</t>
  </si>
  <si>
    <t>Oslo</t>
  </si>
  <si>
    <t>Rogaland</t>
  </si>
  <si>
    <t>Troms og Finnmak</t>
  </si>
  <si>
    <t>Trøndelag</t>
  </si>
  <si>
    <t>Vestfold og Telemark</t>
  </si>
  <si>
    <t>Vestland</t>
  </si>
  <si>
    <t>Viken</t>
  </si>
  <si>
    <t>Unknown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</si>
  <si>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</si>
  <si>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</si>
  <si>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</si>
  <si>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</si>
  <si>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</si>
  <si>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</si>
  <si>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</si>
  <si>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</si>
  <si>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 xml:space="preserve">Based on nominal values </t>
  </si>
  <si>
    <t xml:space="preserve">Verd Boligkreditt AS have committed to a minimum overcollateralization of 4% based on Rating </t>
  </si>
  <si>
    <t>Floating rate: Individual rate not directly linked to money market rates. 
Fixed rate: Loans with a fixed rate for a limited period (typically 3, 5 or 10 years).</t>
  </si>
  <si>
    <t>All covered bonds issued by Verd Boligkreditt have soft bullet structure, with the possibility to extend maturity up to one year. In this report cnly contractual maturity reported (eg exluding the possible extention) in all reports.</t>
  </si>
  <si>
    <t>Only contractual maturity reported</t>
  </si>
  <si>
    <t>Unindexed LTV is defined as LTV at the time the loans were underwritten (all loans underwritten in the parent bank).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</si>
  <si>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(limit of granted credits)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</si>
  <si>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</si>
  <si>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</si>
  <si>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standalone residential morgages only</t>
  </si>
  <si>
    <t>Non performing loans over 90 days after due date.</t>
  </si>
  <si>
    <t xml:space="preserve">
Fixed interest rate exposures in the form of fixed rate covered bonds s are swapped to 3 month NIBOR.</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</si>
  <si>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</si>
  <si>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</si>
  <si>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</si>
  <si>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</si>
  <si>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</si>
  <si>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</si>
  <si>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</si>
  <si>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</si>
  <si>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</si>
  <si>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</si>
  <si>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</si>
  <si>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</si>
  <si>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 xml:space="preserve">Norway </t>
  </si>
  <si>
    <t>Y</t>
  </si>
  <si>
    <t>2021 Version</t>
  </si>
  <si>
    <t>Reporting Date: 18.01.2022</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</si>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</sst>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verdboligkreditt.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sqref="A1:B1"/>
    </sheetView>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8" t="s">
        <v>1720</v>
      </c>
      <c r="B1" s="238"/>
    </row>
    <row r="2" spans="1:13" ht="31.5" x14ac:dyDescent="0.25">
      <c r="A2" s="188" t="s">
        <v>1719</v>
      </c>
      <c r="B2" s="188"/>
      <c r="C2" s="64"/>
      <c r="D2" s="64"/>
      <c r="E2" s="64"/>
      <c r="F2" s="196"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1388</v>
      </c>
      <c r="L4" s="64"/>
      <c r="M4" s="64"/>
    </row>
    <row r="5" spans="1:13" ht="15.75" thickBot="1" x14ac:dyDescent="0.3">
      <c r="H5" s="64"/>
      <c r="I5" s="143" t="s">
        <v>1390</v>
      </c>
      <c r="J5" s="66" t="s">
        <v>1391</v>
      </c>
      <c r="L5" s="64"/>
      <c r="M5" s="64"/>
    </row>
    <row r="6" spans="1:13" ht="18.75" x14ac:dyDescent="0.25">
      <c r="A6" s="70"/>
      <c r="B6" s="71" t="s">
        <v>1617</v>
      </c>
      <c r="C6" s="70"/>
      <c r="E6" s="72"/>
      <c r="F6" s="72"/>
      <c r="G6" s="72"/>
      <c r="H6" s="64"/>
      <c r="I6" s="143" t="s">
        <v>1393</v>
      </c>
      <c r="J6" s="66" t="s">
        <v>1394</v>
      </c>
      <c r="L6" s="64"/>
      <c r="M6" s="64"/>
    </row>
    <row r="7" spans="1:13" x14ac:dyDescent="0.25">
      <c r="B7" s="74" t="s">
        <v>1718</v>
      </c>
      <c r="H7" s="64"/>
      <c r="I7" s="143" t="s">
        <v>1396</v>
      </c>
      <c r="J7" s="66" t="s">
        <v>1397</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482</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967</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564</v>
      </c>
      <c r="D81" s="85" t="s">
        <v>565</v>
      </c>
      <c r="E81" s="88" t="s">
        <v>979</v>
      </c>
      <c r="F81" s="88" t="s">
        <v>1164</v>
      </c>
      <c r="G81" s="88" t="s">
        <v>1707</v>
      </c>
      <c r="H81" s="64"/>
    </row>
    <row r="82" spans="1:8" x14ac:dyDescent="0.25">
      <c r="A82" s="66" t="s">
        <v>1685</v>
      </c>
      <c r="B82" s="66" t="s">
        <v>1776</v>
      </c>
      <c r="C82" s="142">
        <v>0.01</v>
      </c>
      <c r="D82" s="142" t="s">
        <v>1394</v>
      </c>
      <c r="E82" s="142" t="s">
        <v>1394</v>
      </c>
      <c r="F82" s="142" t="s">
        <v>1394</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F11" sqref="F11"/>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1849</v>
      </c>
      <c r="F6" s="230"/>
      <c r="G6" s="230"/>
      <c r="H6" s="7"/>
      <c r="I6" s="7"/>
      <c r="J6" s="8"/>
    </row>
    <row r="7" spans="2:10" ht="26.25" x14ac:dyDescent="0.25">
      <c r="B7" s="6"/>
      <c r="C7" s="7"/>
      <c r="D7" s="7"/>
      <c r="E7" s="7"/>
      <c r="F7" s="12" t="s">
        <v>1847</v>
      </c>
      <c r="G7" s="7"/>
      <c r="H7" s="7"/>
      <c r="I7" s="7"/>
      <c r="J7" s="8"/>
    </row>
    <row r="8" spans="2:10" ht="26.25" x14ac:dyDescent="0.25">
      <c r="B8" s="6"/>
      <c r="C8" s="7"/>
      <c r="D8" s="7"/>
      <c r="E8" s="7"/>
      <c r="F8" s="12" t="s">
        <v>1800</v>
      </c>
      <c r="G8" s="7"/>
      <c r="H8" s="7"/>
      <c r="I8" s="7"/>
      <c r="J8" s="8"/>
    </row>
    <row r="9" spans="2:10" ht="21" x14ac:dyDescent="0.25">
      <c r="B9" s="6"/>
      <c r="C9" s="7"/>
      <c r="D9" s="7"/>
      <c r="E9" s="7"/>
      <c r="F9" s="13" t="s">
        <v>1850</v>
      </c>
      <c r="G9" s="7"/>
      <c r="H9" s="7"/>
      <c r="I9" s="7"/>
      <c r="J9" s="8"/>
    </row>
    <row r="10" spans="2:10" ht="21" x14ac:dyDescent="0.25">
      <c r="B10" s="6"/>
      <c r="C10" s="7"/>
      <c r="D10" s="7"/>
      <c r="E10" s="7"/>
      <c r="F10" s="13" t="s">
        <v>1851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3" t="s">
        <v>15</v>
      </c>
      <c r="E24" s="234" t="s">
        <v>16</v>
      </c>
      <c r="F24" s="234"/>
      <c r="G24" s="234"/>
      <c r="H24" s="234"/>
      <c r="I24" s="7"/>
      <c r="J24" s="8"/>
    </row>
    <row r="25" spans="2:10" x14ac:dyDescent="0.25">
      <c r="B25" s="6"/>
      <c r="C25" s="7"/>
      <c r="D25" s="7"/>
      <c r="E25" s="16"/>
      <c r="F25" s="16"/>
      <c r="G25" s="16"/>
      <c r="H25" s="7"/>
      <c r="I25" s="7"/>
      <c r="J25" s="8"/>
    </row>
    <row r="26" spans="2:10" x14ac:dyDescent="0.25">
      <c r="B26" s="6"/>
      <c r="C26" s="7"/>
      <c r="D26" s="233" t="s">
        <v>17</v>
      </c>
      <c r="E26" s="234"/>
      <c r="F26" s="234"/>
      <c r="G26" s="234"/>
      <c r="H26" s="234"/>
      <c r="I26" s="7"/>
      <c r="J26" s="8"/>
    </row>
    <row r="27" spans="2:10" x14ac:dyDescent="0.25">
      <c r="B27" s="6"/>
      <c r="C27" s="7"/>
      <c r="D27" s="17"/>
      <c r="E27" s="17"/>
      <c r="F27" s="17"/>
      <c r="G27" s="17"/>
      <c r="H27" s="17"/>
      <c r="I27" s="7"/>
      <c r="J27" s="8"/>
    </row>
    <row r="28" spans="2:10" x14ac:dyDescent="0.25">
      <c r="B28" s="6"/>
      <c r="C28" s="7"/>
      <c r="D28" s="233" t="s">
        <v>18</v>
      </c>
      <c r="E28" s="234" t="s">
        <v>16</v>
      </c>
      <c r="F28" s="234"/>
      <c r="G28" s="234"/>
      <c r="H28" s="234"/>
      <c r="I28" s="7"/>
      <c r="J28" s="8"/>
    </row>
    <row r="29" spans="2:10" x14ac:dyDescent="0.25">
      <c r="B29" s="6"/>
      <c r="C29" s="7"/>
      <c r="D29" s="17"/>
      <c r="E29" s="17"/>
      <c r="F29" s="17"/>
      <c r="G29" s="17"/>
      <c r="H29" s="17"/>
      <c r="I29" s="7"/>
      <c r="J29" s="8"/>
    </row>
    <row r="30" spans="2:10" x14ac:dyDescent="0.25">
      <c r="B30" s="6"/>
      <c r="C30" s="7"/>
      <c r="D30" s="233" t="s">
        <v>19</v>
      </c>
      <c r="E30" s="234" t="s">
        <v>16</v>
      </c>
      <c r="F30" s="234"/>
      <c r="G30" s="234"/>
      <c r="H30" s="234"/>
      <c r="I30" s="7"/>
      <c r="J30" s="8"/>
    </row>
    <row r="31" spans="2:10" x14ac:dyDescent="0.25">
      <c r="B31" s="6"/>
      <c r="C31" s="7"/>
      <c r="D31" s="17"/>
      <c r="E31" s="17"/>
      <c r="F31" s="17"/>
      <c r="G31" s="17"/>
      <c r="H31" s="17"/>
      <c r="I31" s="7"/>
      <c r="J31" s="8"/>
    </row>
    <row r="32" spans="2:10" x14ac:dyDescent="0.25">
      <c r="B32" s="6"/>
      <c r="C32" s="7"/>
      <c r="D32" s="233" t="s">
        <v>20</v>
      </c>
      <c r="E32" s="234" t="s">
        <v>16</v>
      </c>
      <c r="F32" s="234"/>
      <c r="G32" s="234"/>
      <c r="H32" s="234"/>
      <c r="I32" s="7"/>
      <c r="J32" s="8"/>
    </row>
    <row r="33" spans="2:10" x14ac:dyDescent="0.25">
      <c r="B33" s="6"/>
      <c r="C33" s="7"/>
      <c r="D33" s="16"/>
      <c r="E33" s="16"/>
      <c r="F33" s="16"/>
      <c r="G33" s="16"/>
      <c r="H33" s="16"/>
      <c r="I33" s="7"/>
      <c r="J33" s="8"/>
    </row>
    <row r="34" spans="2:10" x14ac:dyDescent="0.25">
      <c r="B34" s="6"/>
      <c r="C34" s="7"/>
      <c r="D34" s="233" t="s">
        <v>21</v>
      </c>
      <c r="E34" s="234" t="s">
        <v>16</v>
      </c>
      <c r="F34" s="234"/>
      <c r="G34" s="234"/>
      <c r="H34" s="234"/>
      <c r="I34" s="7"/>
      <c r="J34" s="8"/>
    </row>
    <row r="35" spans="2:10" x14ac:dyDescent="0.25">
      <c r="B35" s="6"/>
      <c r="C35" s="7"/>
      <c r="D35" s="7"/>
      <c r="E35" s="7"/>
      <c r="F35" s="7"/>
      <c r="G35" s="7"/>
      <c r="H35" s="7"/>
      <c r="I35" s="7"/>
      <c r="J35" s="8"/>
    </row>
    <row r="36" spans="2:10" x14ac:dyDescent="0.25">
      <c r="B36" s="6"/>
      <c r="C36" s="7"/>
      <c r="D36" s="231" t="s">
        <v>22</v>
      </c>
      <c r="E36" s="232"/>
      <c r="F36" s="232"/>
      <c r="G36" s="232"/>
      <c r="H36" s="232"/>
      <c r="I36" s="7"/>
      <c r="J36" s="8"/>
    </row>
    <row r="37" spans="2:10" x14ac:dyDescent="0.25">
      <c r="B37" s="6"/>
      <c r="C37" s="7"/>
      <c r="D37" s="7"/>
      <c r="E37" s="7"/>
      <c r="F37" s="15"/>
      <c r="G37" s="7"/>
      <c r="H37" s="7"/>
      <c r="I37" s="7"/>
      <c r="J37" s="8"/>
    </row>
    <row r="38" spans="2:10" x14ac:dyDescent="0.25">
      <c r="B38" s="6"/>
      <c r="C38" s="7"/>
      <c r="D38" s="231" t="s">
        <v>1721</v>
      </c>
      <c r="E38" s="232"/>
      <c r="F38" s="232"/>
      <c r="G38" s="232"/>
      <c r="H38" s="232"/>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35" t="s">
        <v>1790</v>
      </c>
      <c r="D25" s="235"/>
      <c r="E25" s="235"/>
      <c r="F25" s="235"/>
      <c r="G25" s="235"/>
      <c r="H25" s="235"/>
      <c r="I25" s="14"/>
      <c r="J25" s="8"/>
    </row>
    <row r="26" spans="2:14" s="2" customFormat="1" x14ac:dyDescent="0.25">
      <c r="B26" s="6"/>
      <c r="C26" s="235"/>
      <c r="D26" s="235"/>
      <c r="E26" s="235"/>
      <c r="F26" s="235"/>
      <c r="G26" s="235"/>
      <c r="H26" s="235"/>
      <c r="I26" s="14"/>
      <c r="J26" s="8"/>
    </row>
    <row r="27" spans="2:14" s="2" customFormat="1" x14ac:dyDescent="0.25">
      <c r="B27" s="6"/>
      <c r="C27" s="235" t="s">
        <v>1789</v>
      </c>
      <c r="D27" s="235"/>
      <c r="E27" s="235"/>
      <c r="F27" s="235"/>
      <c r="G27" s="235"/>
      <c r="H27" s="235"/>
      <c r="I27" s="14"/>
      <c r="J27" s="8"/>
    </row>
    <row r="28" spans="2:14" s="2" customFormat="1" x14ac:dyDescent="0.25">
      <c r="B28" s="6"/>
      <c r="C28" s="235"/>
      <c r="D28" s="235"/>
      <c r="E28" s="235"/>
      <c r="F28" s="235"/>
      <c r="G28" s="235"/>
      <c r="H28" s="235"/>
      <c r="I28" s="14"/>
      <c r="J28" s="8"/>
    </row>
    <row r="29" spans="2:14" s="2" customFormat="1" x14ac:dyDescent="0.25">
      <c r="B29" s="6"/>
      <c r="C29" s="235" t="s">
        <v>1791</v>
      </c>
      <c r="D29" s="235"/>
      <c r="E29" s="235"/>
      <c r="F29" s="235"/>
      <c r="G29" s="235"/>
      <c r="H29" s="235"/>
      <c r="I29" s="14"/>
      <c r="J29" s="8"/>
    </row>
    <row r="30" spans="2:14" s="2" customFormat="1" x14ac:dyDescent="0.25">
      <c r="B30" s="6"/>
      <c r="C30" s="235"/>
      <c r="D30" s="235"/>
      <c r="E30" s="235"/>
      <c r="F30" s="235"/>
      <c r="G30" s="235"/>
      <c r="H30" s="235"/>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6" t="s">
        <v>37</v>
      </c>
      <c r="B1" s="237"/>
      <c r="C1" s="2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1769</v>
      </c>
      <c r="B29" s="200"/>
      <c r="C29" s="201"/>
    </row>
    <row r="30" spans="1:31" ht="60" x14ac:dyDescent="0.25">
      <c r="A30" s="202"/>
      <c r="B30" s="203" t="s">
        <v>1767</v>
      </c>
      <c r="C30" s="58" t="s">
        <v>1766</v>
      </c>
    </row>
    <row r="31" spans="1:31" x14ac:dyDescent="0.25">
      <c r="A31" s="200" t="s">
        <v>1768</v>
      </c>
      <c r="B31" s="200"/>
      <c r="C31" s="201"/>
    </row>
    <row r="32" spans="1:31" ht="30" x14ac:dyDescent="0.25">
      <c r="A32" s="202"/>
      <c r="B32" s="203" t="s">
        <v>1770</v>
      </c>
      <c r="C32" s="58" t="s">
        <v>1771</v>
      </c>
    </row>
    <row r="33" spans="1:3" x14ac:dyDescent="0.25">
      <c r="A33" s="200" t="s">
        <v>1773</v>
      </c>
      <c r="B33" s="200"/>
      <c r="C33" s="201"/>
    </row>
    <row r="34" spans="1:3" ht="30" x14ac:dyDescent="0.25">
      <c r="A34" s="202"/>
      <c r="B34" s="203" t="s">
        <v>1778</v>
      </c>
      <c r="C34" s="58" t="s">
        <v>1777</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7" sqref="C1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1722</v>
      </c>
      <c r="B1" s="188"/>
      <c r="C1" s="64"/>
      <c r="D1" s="64"/>
      <c r="E1" s="64"/>
      <c r="F1" s="196" t="s">
        <v>1774</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1800</v>
      </c>
      <c r="E15" s="72"/>
      <c r="F15" s="72"/>
      <c r="H15" s="64"/>
      <c r="L15" s="64"/>
      <c r="M15" s="64"/>
    </row>
    <row r="16" spans="1:13" x14ac:dyDescent="0.25">
      <c r="A16" s="66" t="s">
        <v>87</v>
      </c>
      <c r="B16" s="80" t="s">
        <v>88</v>
      </c>
      <c r="C16" s="112" t="s">
        <v>1799</v>
      </c>
      <c r="E16" s="72"/>
      <c r="F16" s="72"/>
      <c r="H16" s="64"/>
      <c r="L16" s="64"/>
      <c r="M16" s="64"/>
    </row>
    <row r="17" spans="1:13" x14ac:dyDescent="0.25">
      <c r="A17" s="66" t="s">
        <v>89</v>
      </c>
      <c r="B17" s="80" t="s">
        <v>90</v>
      </c>
      <c r="C17" s="222">
        <v>44561</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66" t="s">
        <v>1848</v>
      </c>
      <c r="D27" s="83"/>
      <c r="E27" s="83"/>
      <c r="F27" s="83"/>
      <c r="H27" s="64"/>
      <c r="L27" s="64"/>
      <c r="M27" s="64"/>
    </row>
    <row r="28" spans="1:13" x14ac:dyDescent="0.25">
      <c r="A28" s="66" t="s">
        <v>103</v>
      </c>
      <c r="B28" s="82" t="s">
        <v>104</v>
      </c>
      <c r="C28" s="66" t="s">
        <v>1848</v>
      </c>
      <c r="D28" s="83"/>
      <c r="E28" s="83"/>
      <c r="F28" s="83"/>
      <c r="H28" s="64"/>
      <c r="L28" s="64"/>
      <c r="M28" s="64"/>
    </row>
    <row r="29" spans="1:13" x14ac:dyDescent="0.25">
      <c r="A29" s="66" t="s">
        <v>105</v>
      </c>
      <c r="B29" s="82" t="s">
        <v>106</v>
      </c>
      <c r="C29" s="151" t="s">
        <v>1394</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12290.773999999999</v>
      </c>
      <c r="F38" s="83"/>
      <c r="H38" s="64"/>
      <c r="L38" s="64"/>
      <c r="M38" s="64"/>
    </row>
    <row r="39" spans="1:14" x14ac:dyDescent="0.25">
      <c r="A39" s="66" t="s">
        <v>115</v>
      </c>
      <c r="B39" s="83" t="s">
        <v>116</v>
      </c>
      <c r="C39" s="191">
        <v>10291.076999999999</v>
      </c>
      <c r="F39" s="83"/>
      <c r="H39" s="64"/>
      <c r="L39" s="64"/>
      <c r="M39" s="64"/>
      <c r="N39" s="96"/>
    </row>
    <row r="40" spans="1:14" hidden="1" outlineLevel="1" x14ac:dyDescent="0.25">
      <c r="A40" s="66" t="s">
        <v>117</v>
      </c>
      <c r="B40" s="89" t="s">
        <v>118</v>
      </c>
      <c r="C40" s="191" t="s">
        <v>1394</v>
      </c>
      <c r="F40" s="83"/>
      <c r="H40" s="64"/>
      <c r="L40" s="64"/>
      <c r="M40" s="64"/>
      <c r="N40" s="96"/>
    </row>
    <row r="41" spans="1:14" hidden="1" outlineLevel="1" x14ac:dyDescent="0.25">
      <c r="A41" s="66" t="s">
        <v>120</v>
      </c>
      <c r="B41" s="89" t="s">
        <v>121</v>
      </c>
      <c r="C41" s="191" t="s">
        <v>1394</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1796</v>
      </c>
      <c r="B43" s="83"/>
      <c r="F43" s="83"/>
      <c r="H43" s="64"/>
      <c r="L43" s="64"/>
      <c r="M43" s="64"/>
      <c r="N43" s="96"/>
    </row>
    <row r="44" spans="1:14" ht="15" customHeight="1" collapsed="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0.02</v>
      </c>
      <c r="D45" s="185">
        <f>IF(OR(C38="[For completion]",C39="[For completion]"),"Please complete G.3.1.1 and G.3.1.2",(C38/C39-1))</f>
        <v>0.19431367581838144</v>
      </c>
      <c r="E45" s="185"/>
      <c r="F45" s="185">
        <v>0.05</v>
      </c>
      <c r="G45" s="66" t="s">
        <v>1801</v>
      </c>
      <c r="H45" s="64"/>
      <c r="L45" s="64"/>
      <c r="M45" s="64"/>
      <c r="N45" s="96"/>
    </row>
    <row r="46" spans="1:14" hidden="1" outlineLevel="1" x14ac:dyDescent="0.25">
      <c r="A46" s="66" t="s">
        <v>128</v>
      </c>
      <c r="B46" s="81" t="s">
        <v>129</v>
      </c>
      <c r="C46" s="185"/>
      <c r="D46" s="185"/>
      <c r="E46" s="185"/>
      <c r="F46" s="185"/>
      <c r="G46" s="103"/>
      <c r="H46" s="64"/>
      <c r="L46" s="64"/>
      <c r="M46" s="64"/>
      <c r="N46" s="96"/>
    </row>
    <row r="47" spans="1:14" hidden="1" outlineLevel="1" x14ac:dyDescent="0.25">
      <c r="A47" s="66" t="s">
        <v>130</v>
      </c>
      <c r="B47" s="81" t="s">
        <v>131</v>
      </c>
      <c r="C47" s="185"/>
      <c r="D47" s="185"/>
      <c r="E47" s="185"/>
      <c r="F47" s="185"/>
      <c r="G47" s="103"/>
      <c r="H47" s="64"/>
      <c r="L47" s="64"/>
      <c r="M47" s="64"/>
      <c r="N47" s="96"/>
    </row>
    <row r="48" spans="1:14" hidden="1" outlineLevel="1" x14ac:dyDescent="0.25">
      <c r="A48" s="66" t="s">
        <v>132</v>
      </c>
      <c r="B48" s="81"/>
      <c r="C48" s="103"/>
      <c r="D48" s="103"/>
      <c r="E48" s="103"/>
      <c r="F48" s="103"/>
      <c r="G48" s="103"/>
      <c r="H48" s="64"/>
      <c r="L48" s="64"/>
      <c r="M48" s="64"/>
      <c r="N48" s="96"/>
    </row>
    <row r="49" spans="1:14" hidden="1" outlineLevel="1" x14ac:dyDescent="0.25">
      <c r="A49" s="66" t="s">
        <v>133</v>
      </c>
      <c r="B49" s="81"/>
      <c r="C49" s="103"/>
      <c r="D49" s="103"/>
      <c r="E49" s="103"/>
      <c r="F49" s="103"/>
      <c r="G49" s="103"/>
      <c r="H49" s="64"/>
      <c r="L49" s="64"/>
      <c r="M49" s="64"/>
      <c r="N49" s="96"/>
    </row>
    <row r="50" spans="1:14" hidden="1" outlineLevel="1" x14ac:dyDescent="0.25">
      <c r="A50" s="66" t="s">
        <v>134</v>
      </c>
      <c r="B50" s="81"/>
      <c r="C50" s="103"/>
      <c r="D50" s="103"/>
      <c r="E50" s="103"/>
      <c r="F50" s="103"/>
      <c r="G50" s="103"/>
      <c r="H50" s="64"/>
      <c r="L50" s="64"/>
      <c r="M50" s="64"/>
      <c r="N50" s="96"/>
    </row>
    <row r="51" spans="1:14" hidden="1" outlineLevel="1" x14ac:dyDescent="0.25">
      <c r="A51" s="66" t="s">
        <v>135</v>
      </c>
      <c r="B51" s="81"/>
      <c r="C51" s="103"/>
      <c r="D51" s="103"/>
      <c r="E51" s="103"/>
      <c r="F51" s="103"/>
      <c r="G51" s="103"/>
      <c r="H51" s="64"/>
      <c r="L51" s="64"/>
      <c r="M51" s="64"/>
      <c r="N51" s="96"/>
    </row>
    <row r="52" spans="1:14" ht="15" customHeight="1" collapsed="1" x14ac:dyDescent="0.25">
      <c r="A52" s="85"/>
      <c r="B52" s="86" t="s">
        <v>136</v>
      </c>
      <c r="C52" s="85" t="s">
        <v>114</v>
      </c>
      <c r="D52" s="85"/>
      <c r="E52" s="87"/>
      <c r="F52" s="88" t="s">
        <v>137</v>
      </c>
      <c r="G52" s="88"/>
      <c r="H52" s="64"/>
      <c r="L52" s="64"/>
      <c r="M52" s="64"/>
      <c r="N52" s="96"/>
    </row>
    <row r="53" spans="1:14" x14ac:dyDescent="0.25">
      <c r="A53" s="66" t="s">
        <v>138</v>
      </c>
      <c r="B53" s="83" t="s">
        <v>139</v>
      </c>
      <c r="C53" s="191">
        <v>11263.057000000001</v>
      </c>
      <c r="E53" s="91"/>
      <c r="F53" s="205">
        <f>IF($C$58=0,"",IF(C53="[for completion]","",C53/$C$58))</f>
        <v>0.91638303177076996</v>
      </c>
      <c r="G53" s="92"/>
      <c r="H53" s="64"/>
      <c r="L53" s="64"/>
      <c r="M53" s="64"/>
      <c r="N53" s="96"/>
    </row>
    <row r="54" spans="1:14" x14ac:dyDescent="0.25">
      <c r="A54" s="66" t="s">
        <v>140</v>
      </c>
      <c r="B54" s="83" t="s">
        <v>141</v>
      </c>
      <c r="C54" s="191">
        <v>0</v>
      </c>
      <c r="E54" s="91"/>
      <c r="F54" s="205">
        <f>IF($C$58=0,"",IF(C54="[for completion]","",C54/$C$58))</f>
        <v>0</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1027.7172827099998</v>
      </c>
      <c r="E56" s="91"/>
      <c r="F56" s="213">
        <f t="shared" si="0"/>
        <v>8.3616968229230038E-2</v>
      </c>
      <c r="G56" s="92"/>
      <c r="H56" s="64"/>
      <c r="L56" s="64"/>
      <c r="M56" s="64"/>
      <c r="N56" s="96"/>
    </row>
    <row r="57" spans="1:14" x14ac:dyDescent="0.25">
      <c r="A57" s="66" t="s">
        <v>146</v>
      </c>
      <c r="B57" s="66" t="s">
        <v>147</v>
      </c>
      <c r="C57" s="191">
        <v>0</v>
      </c>
      <c r="E57" s="91"/>
      <c r="F57" s="205">
        <f>IF($C$58=0,"",IF(C57="[for completion]","",C57/$C$58))</f>
        <v>0</v>
      </c>
      <c r="G57" s="92"/>
      <c r="H57" s="64"/>
      <c r="L57" s="64"/>
      <c r="M57" s="64"/>
      <c r="N57" s="96"/>
    </row>
    <row r="58" spans="1:14" x14ac:dyDescent="0.25">
      <c r="A58" s="66" t="s">
        <v>148</v>
      </c>
      <c r="B58" s="93" t="s">
        <v>149</v>
      </c>
      <c r="C58" s="193">
        <f>SUM(C53:C57)</f>
        <v>12290.774282710001</v>
      </c>
      <c r="D58" s="91"/>
      <c r="E58" s="91"/>
      <c r="F58" s="206">
        <f>SUM(F53:F57)</f>
        <v>1</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1578</v>
      </c>
      <c r="D65" s="139" t="s">
        <v>1579</v>
      </c>
      <c r="E65" s="87"/>
      <c r="F65" s="88" t="s">
        <v>158</v>
      </c>
      <c r="G65" s="97" t="s">
        <v>159</v>
      </c>
      <c r="H65" s="64"/>
      <c r="L65" s="64"/>
      <c r="M65" s="64"/>
      <c r="N65" s="96"/>
    </row>
    <row r="66" spans="1:14" x14ac:dyDescent="0.25">
      <c r="A66" s="66" t="s">
        <v>160</v>
      </c>
      <c r="B66" s="83" t="s">
        <v>1651</v>
      </c>
      <c r="C66" s="195">
        <f>217.6/12</f>
        <v>18.133333333333333</v>
      </c>
      <c r="D66" s="195">
        <v>5</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1742</v>
      </c>
      <c r="C70" s="217">
        <v>478.53422908337905</v>
      </c>
      <c r="D70" s="217">
        <v>3090.36997568275</v>
      </c>
      <c r="E70" s="62"/>
      <c r="F70" s="205">
        <f t="shared" ref="F70:F76" si="2">IF($C$77=0,"",IF(C70="[for completion]","",C70/$C$77))</f>
        <v>3.8934425915082151E-2</v>
      </c>
      <c r="G70" s="205">
        <f>IF($D$77=0,"",IF(D70="[Mark as ND1 if not relevant]","",D70/$D$77))</f>
        <v>0.25143819095007602</v>
      </c>
      <c r="H70" s="64"/>
      <c r="L70" s="64"/>
      <c r="M70" s="64"/>
      <c r="N70" s="96"/>
    </row>
    <row r="71" spans="1:14" x14ac:dyDescent="0.25">
      <c r="A71" s="66" t="s">
        <v>164</v>
      </c>
      <c r="B71" s="181" t="s">
        <v>1743</v>
      </c>
      <c r="C71" s="217">
        <v>345.92900900000001</v>
      </c>
      <c r="D71" s="217">
        <v>2463.2405429199789</v>
      </c>
      <c r="E71" s="62"/>
      <c r="F71" s="205">
        <f t="shared" si="2"/>
        <v>2.8145421067552412E-2</v>
      </c>
      <c r="G71" s="205">
        <f t="shared" ref="G71:G76" si="3">IF($D$77=0,"",IF(D71="[Mark as ND1 if not relevant]","",D71/$D$77))</f>
        <v>0.20041378568268353</v>
      </c>
      <c r="H71" s="64"/>
      <c r="L71" s="64"/>
      <c r="M71" s="64"/>
      <c r="N71" s="96"/>
    </row>
    <row r="72" spans="1:14" x14ac:dyDescent="0.25">
      <c r="A72" s="66" t="s">
        <v>165</v>
      </c>
      <c r="B72" s="180" t="s">
        <v>1744</v>
      </c>
      <c r="C72" s="217">
        <v>213.53028499999999</v>
      </c>
      <c r="D72" s="217">
        <v>1818.4573838680258</v>
      </c>
      <c r="E72" s="62"/>
      <c r="F72" s="205">
        <f t="shared" si="2"/>
        <v>1.7373217121549555E-2</v>
      </c>
      <c r="G72" s="205">
        <f t="shared" si="3"/>
        <v>0.14795304074185145</v>
      </c>
      <c r="H72" s="64"/>
      <c r="L72" s="64"/>
      <c r="M72" s="64"/>
      <c r="N72" s="96"/>
    </row>
    <row r="73" spans="1:14" x14ac:dyDescent="0.25">
      <c r="A73" s="66" t="s">
        <v>166</v>
      </c>
      <c r="B73" s="180" t="s">
        <v>1745</v>
      </c>
      <c r="C73" s="217">
        <v>75.273009999999999</v>
      </c>
      <c r="D73" s="217">
        <v>1187.7968769903546</v>
      </c>
      <c r="E73" s="62"/>
      <c r="F73" s="205">
        <f t="shared" si="2"/>
        <v>6.1243506799167667E-3</v>
      </c>
      <c r="G73" s="205">
        <f t="shared" si="3"/>
        <v>9.6641340783354873E-2</v>
      </c>
      <c r="H73" s="64"/>
      <c r="L73" s="64"/>
      <c r="M73" s="64"/>
      <c r="N73" s="96"/>
    </row>
    <row r="74" spans="1:14" x14ac:dyDescent="0.25">
      <c r="A74" s="66" t="s">
        <v>167</v>
      </c>
      <c r="B74" s="180" t="s">
        <v>1746</v>
      </c>
      <c r="C74" s="217">
        <v>1660.1838</v>
      </c>
      <c r="D74" s="217">
        <v>887.44202521203806</v>
      </c>
      <c r="E74" s="62"/>
      <c r="F74" s="205">
        <f t="shared" si="2"/>
        <v>0.13507561055837677</v>
      </c>
      <c r="G74" s="205">
        <f t="shared" si="3"/>
        <v>7.2203917054652789E-2</v>
      </c>
      <c r="H74" s="64"/>
      <c r="L74" s="64"/>
      <c r="M74" s="64"/>
      <c r="N74" s="96"/>
    </row>
    <row r="75" spans="1:14" x14ac:dyDescent="0.25">
      <c r="A75" s="66" t="s">
        <v>168</v>
      </c>
      <c r="B75" s="180" t="s">
        <v>1747</v>
      </c>
      <c r="C75" s="217">
        <v>563.68920300000002</v>
      </c>
      <c r="D75" s="217">
        <v>2011.6484106577279</v>
      </c>
      <c r="E75" s="62"/>
      <c r="F75" s="205">
        <f t="shared" si="2"/>
        <v>4.5862791373093625E-2</v>
      </c>
      <c r="G75" s="205">
        <f t="shared" si="3"/>
        <v>0.16367141836848453</v>
      </c>
      <c r="H75" s="64"/>
      <c r="L75" s="64"/>
      <c r="M75" s="64"/>
      <c r="N75" s="96"/>
    </row>
    <row r="76" spans="1:14" x14ac:dyDescent="0.25">
      <c r="A76" s="66" t="s">
        <v>169</v>
      </c>
      <c r="B76" s="180" t="s">
        <v>1748</v>
      </c>
      <c r="C76" s="217">
        <v>8953.6344470000004</v>
      </c>
      <c r="D76" s="217">
        <v>831.81876775252272</v>
      </c>
      <c r="E76" s="62"/>
      <c r="F76" s="205">
        <f t="shared" si="2"/>
        <v>0.72848418328442865</v>
      </c>
      <c r="G76" s="205">
        <f t="shared" si="3"/>
        <v>6.7678306418896786E-2</v>
      </c>
      <c r="H76" s="64"/>
      <c r="L76" s="64"/>
      <c r="M76" s="64"/>
      <c r="N76" s="96"/>
    </row>
    <row r="77" spans="1:14" x14ac:dyDescent="0.25">
      <c r="A77" s="66" t="s">
        <v>170</v>
      </c>
      <c r="B77" s="100" t="s">
        <v>149</v>
      </c>
      <c r="C77" s="193">
        <f>SUM(C70:C76)</f>
        <v>12290.77398308338</v>
      </c>
      <c r="D77" s="193">
        <f>SUM(D70:D76)</f>
        <v>12290.773983083398</v>
      </c>
      <c r="E77" s="83"/>
      <c r="F77" s="206">
        <f>SUM(F70:F76)</f>
        <v>1</v>
      </c>
      <c r="G77" s="206">
        <f>SUM(G70:G76)</f>
        <v>1</v>
      </c>
      <c r="H77" s="64"/>
      <c r="L77" s="64"/>
      <c r="M77" s="64"/>
      <c r="N77" s="96"/>
    </row>
    <row r="78" spans="1:14" hidden="1" outlineLevel="1" x14ac:dyDescent="0.25">
      <c r="A78" s="66" t="s">
        <v>171</v>
      </c>
      <c r="B78" s="101" t="s">
        <v>172</v>
      </c>
      <c r="C78" s="193"/>
      <c r="D78" s="193"/>
      <c r="E78" s="83"/>
      <c r="F78" s="205">
        <f>IF($C$77=0,"",IF(C78="[for completion]","",C78/$C$77))</f>
        <v>0</v>
      </c>
      <c r="G78" s="205">
        <f t="shared" ref="G78:G87" si="4">IF($D$77=0,"",IF(D78="[for completion]","",D78/$D$77))</f>
        <v>0</v>
      </c>
      <c r="H78" s="64"/>
      <c r="L78" s="64"/>
      <c r="M78" s="64"/>
      <c r="N78" s="96"/>
    </row>
    <row r="79" spans="1:14" hidden="1" outlineLevel="1" x14ac:dyDescent="0.25">
      <c r="A79" s="66" t="s">
        <v>173</v>
      </c>
      <c r="B79" s="101" t="s">
        <v>174</v>
      </c>
      <c r="C79" s="193"/>
      <c r="D79" s="193"/>
      <c r="E79" s="83"/>
      <c r="F79" s="205">
        <f t="shared" ref="F79:F87" si="5">IF($C$77=0,"",IF(C79="[for completion]","",C79/$C$77))</f>
        <v>0</v>
      </c>
      <c r="G79" s="205">
        <f t="shared" si="4"/>
        <v>0</v>
      </c>
      <c r="H79" s="64"/>
      <c r="L79" s="64"/>
      <c r="M79" s="64"/>
      <c r="N79" s="96"/>
    </row>
    <row r="80" spans="1:14" hidden="1" outlineLevel="1" x14ac:dyDescent="0.25">
      <c r="A80" s="66" t="s">
        <v>175</v>
      </c>
      <c r="B80" s="101" t="s">
        <v>176</v>
      </c>
      <c r="C80" s="193"/>
      <c r="D80" s="193"/>
      <c r="E80" s="83"/>
      <c r="F80" s="205">
        <f t="shared" si="5"/>
        <v>0</v>
      </c>
      <c r="G80" s="205">
        <f t="shared" si="4"/>
        <v>0</v>
      </c>
      <c r="H80" s="64"/>
      <c r="L80" s="64"/>
      <c r="M80" s="64"/>
      <c r="N80" s="96"/>
    </row>
    <row r="81" spans="1:14" hidden="1" outlineLevel="1" x14ac:dyDescent="0.25">
      <c r="A81" s="66" t="s">
        <v>177</v>
      </c>
      <c r="B81" s="101" t="s">
        <v>178</v>
      </c>
      <c r="C81" s="193"/>
      <c r="D81" s="193"/>
      <c r="E81" s="83"/>
      <c r="F81" s="205">
        <f t="shared" si="5"/>
        <v>0</v>
      </c>
      <c r="G81" s="205">
        <f t="shared" si="4"/>
        <v>0</v>
      </c>
      <c r="H81" s="64"/>
      <c r="L81" s="64"/>
      <c r="M81" s="64"/>
      <c r="N81" s="96"/>
    </row>
    <row r="82" spans="1:14" hidden="1" outlineLevel="1" x14ac:dyDescent="0.25">
      <c r="A82" s="66" t="s">
        <v>179</v>
      </c>
      <c r="B82" s="101" t="s">
        <v>180</v>
      </c>
      <c r="C82" s="193"/>
      <c r="D82" s="193"/>
      <c r="E82" s="83"/>
      <c r="F82" s="205">
        <f t="shared" si="5"/>
        <v>0</v>
      </c>
      <c r="G82" s="205">
        <f t="shared" si="4"/>
        <v>0</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f t="shared" si="4"/>
        <v>0</v>
      </c>
      <c r="H86" s="64"/>
      <c r="L86" s="64"/>
      <c r="M86" s="64"/>
      <c r="N86" s="96"/>
    </row>
    <row r="87" spans="1:14" hidden="1" outlineLevel="1" x14ac:dyDescent="0.25">
      <c r="A87" s="66" t="s">
        <v>185</v>
      </c>
      <c r="B87" s="101"/>
      <c r="C87" s="91"/>
      <c r="D87" s="91"/>
      <c r="E87" s="83"/>
      <c r="F87" s="92">
        <f t="shared" si="5"/>
        <v>0</v>
      </c>
      <c r="G87" s="92">
        <f t="shared" si="4"/>
        <v>0</v>
      </c>
      <c r="H87" s="64"/>
      <c r="L87" s="64"/>
      <c r="M87" s="64"/>
      <c r="N87" s="96"/>
    </row>
    <row r="88" spans="1:14" ht="15" customHeight="1" collapsed="1" x14ac:dyDescent="0.25">
      <c r="A88" s="85"/>
      <c r="B88" s="86" t="s">
        <v>186</v>
      </c>
      <c r="C88" s="139" t="s">
        <v>1580</v>
      </c>
      <c r="D88" s="139" t="s">
        <v>1581</v>
      </c>
      <c r="E88" s="87"/>
      <c r="F88" s="88" t="s">
        <v>187</v>
      </c>
      <c r="G88" s="85" t="s">
        <v>188</v>
      </c>
      <c r="H88" s="64"/>
      <c r="L88" s="64"/>
      <c r="M88" s="64"/>
      <c r="N88" s="96"/>
    </row>
    <row r="89" spans="1:14" x14ac:dyDescent="0.25">
      <c r="A89" s="66" t="s">
        <v>189</v>
      </c>
      <c r="B89" s="83" t="s">
        <v>161</v>
      </c>
      <c r="C89" s="195">
        <v>2.7</v>
      </c>
      <c r="D89" s="195">
        <v>3.7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1742</v>
      </c>
      <c r="C93" s="217">
        <v>486</v>
      </c>
      <c r="D93" s="192">
        <v>0</v>
      </c>
      <c r="E93" s="62"/>
      <c r="F93" s="205">
        <f>IF($C$100=0,"",IF(C93="[for completion]","",IF(C93="","",C93/$C$100)))</f>
        <v>4.7248687536457321E-2</v>
      </c>
      <c r="G93" s="205">
        <f>IF($D$100=0,"",IF(D93="[Mark as ND1 if not relevant]","",IF(D93="","",D93/$D$100)))</f>
        <v>0</v>
      </c>
      <c r="H93" s="64"/>
      <c r="L93" s="64"/>
      <c r="M93" s="64"/>
      <c r="N93" s="96"/>
    </row>
    <row r="94" spans="1:14" x14ac:dyDescent="0.25">
      <c r="A94" s="66" t="s">
        <v>192</v>
      </c>
      <c r="B94" s="181" t="s">
        <v>1743</v>
      </c>
      <c r="C94" s="217">
        <v>2500</v>
      </c>
      <c r="D94" s="217">
        <v>486</v>
      </c>
      <c r="E94" s="62"/>
      <c r="F94" s="205">
        <f t="shared" ref="F94:F99" si="6">IF($C$100=0,"",IF(C94="[for completion]","",IF(C94="","",C94/$C$100)))</f>
        <v>0.24304880419988334</v>
      </c>
      <c r="G94" s="205">
        <f t="shared" ref="G94:G99" si="7">IF($D$100=0,"",IF(D94="[Mark as ND1 if not relevant]","",IF(D94="","",D94/$D$100)))</f>
        <v>4.7248687536457321E-2</v>
      </c>
      <c r="H94" s="64"/>
      <c r="L94" s="64"/>
      <c r="M94" s="64"/>
      <c r="N94" s="96"/>
    </row>
    <row r="95" spans="1:14" x14ac:dyDescent="0.25">
      <c r="A95" s="66" t="s">
        <v>193</v>
      </c>
      <c r="B95" s="181" t="s">
        <v>1744</v>
      </c>
      <c r="C95" s="217">
        <v>2500</v>
      </c>
      <c r="D95" s="217">
        <v>2500</v>
      </c>
      <c r="E95" s="62"/>
      <c r="F95" s="205">
        <f t="shared" si="6"/>
        <v>0.24304880419988334</v>
      </c>
      <c r="G95" s="205">
        <f t="shared" si="7"/>
        <v>0.24304880419988334</v>
      </c>
      <c r="H95" s="64"/>
      <c r="L95" s="64"/>
      <c r="M95" s="64"/>
      <c r="N95" s="96"/>
    </row>
    <row r="96" spans="1:14" x14ac:dyDescent="0.25">
      <c r="A96" s="66" t="s">
        <v>194</v>
      </c>
      <c r="B96" s="181" t="s">
        <v>1745</v>
      </c>
      <c r="C96" s="217">
        <v>2500</v>
      </c>
      <c r="D96" s="217">
        <v>2500</v>
      </c>
      <c r="E96" s="62"/>
      <c r="F96" s="205">
        <f t="shared" si="6"/>
        <v>0.24304880419988334</v>
      </c>
      <c r="G96" s="205">
        <f t="shared" si="7"/>
        <v>0.24304880419988334</v>
      </c>
      <c r="H96" s="64"/>
      <c r="L96" s="64"/>
      <c r="M96" s="64"/>
      <c r="N96" s="96"/>
    </row>
    <row r="97" spans="1:14" x14ac:dyDescent="0.25">
      <c r="A97" s="66" t="s">
        <v>195</v>
      </c>
      <c r="B97" s="181" t="s">
        <v>1746</v>
      </c>
      <c r="C97" s="217">
        <v>2300</v>
      </c>
      <c r="D97" s="217">
        <v>2500</v>
      </c>
      <c r="E97" s="62"/>
      <c r="F97" s="205">
        <f t="shared" si="6"/>
        <v>0.22360489986389268</v>
      </c>
      <c r="G97" s="205">
        <f t="shared" si="7"/>
        <v>0.24304880419988334</v>
      </c>
      <c r="H97" s="64"/>
      <c r="L97" s="64"/>
      <c r="M97" s="64"/>
    </row>
    <row r="98" spans="1:14" x14ac:dyDescent="0.25">
      <c r="A98" s="66" t="s">
        <v>196</v>
      </c>
      <c r="B98" s="181" t="s">
        <v>1747</v>
      </c>
      <c r="C98" s="192">
        <v>0</v>
      </c>
      <c r="D98" s="217">
        <v>2300</v>
      </c>
      <c r="E98" s="62"/>
      <c r="F98" s="205">
        <f t="shared" si="6"/>
        <v>0</v>
      </c>
      <c r="G98" s="205">
        <f t="shared" si="7"/>
        <v>0.22360489986389268</v>
      </c>
      <c r="H98" s="64"/>
      <c r="L98" s="64"/>
      <c r="M98" s="64"/>
    </row>
    <row r="99" spans="1:14" x14ac:dyDescent="0.25">
      <c r="A99" s="66" t="s">
        <v>197</v>
      </c>
      <c r="B99" s="181" t="s">
        <v>1748</v>
      </c>
      <c r="C99" s="192">
        <v>0</v>
      </c>
      <c r="D99" s="192">
        <v>0</v>
      </c>
      <c r="E99" s="62"/>
      <c r="F99" s="205">
        <f t="shared" si="6"/>
        <v>0</v>
      </c>
      <c r="G99" s="205">
        <f t="shared" si="7"/>
        <v>0</v>
      </c>
      <c r="H99" s="64"/>
      <c r="L99" s="64"/>
      <c r="M99" s="64"/>
    </row>
    <row r="100" spans="1:14" x14ac:dyDescent="0.25">
      <c r="A100" s="66" t="s">
        <v>198</v>
      </c>
      <c r="B100" s="100" t="s">
        <v>149</v>
      </c>
      <c r="C100" s="193">
        <f>SUM(C93:C99)</f>
        <v>10286</v>
      </c>
      <c r="D100" s="193">
        <f>SUM(D93:D99)</f>
        <v>10286</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1775</v>
      </c>
      <c r="C111" s="88" t="s">
        <v>209</v>
      </c>
      <c r="D111" s="88" t="s">
        <v>210</v>
      </c>
      <c r="E111" s="87"/>
      <c r="F111" s="88" t="s">
        <v>211</v>
      </c>
      <c r="G111" s="88" t="s">
        <v>212</v>
      </c>
      <c r="H111" s="64"/>
      <c r="L111" s="64"/>
      <c r="M111" s="64"/>
    </row>
    <row r="112" spans="1:14" s="102" customFormat="1" x14ac:dyDescent="0.25">
      <c r="A112" s="66" t="s">
        <v>213</v>
      </c>
      <c r="B112" s="83" t="s">
        <v>214</v>
      </c>
      <c r="C112" s="191">
        <v>0</v>
      </c>
      <c r="D112" s="214">
        <v>0</v>
      </c>
      <c r="E112" s="92"/>
      <c r="F112" s="205">
        <f>IF($C$129=0,"",IF(C112="[for completion]","",IF(C112="","",C112/$C$129)))</f>
        <v>0</v>
      </c>
      <c r="G112" s="205">
        <f>IF($D$129=0,"",IF(D112="[for completion]","",IF(D112="","",D112/$D$129)))</f>
        <v>0</v>
      </c>
      <c r="I112" s="66"/>
      <c r="J112" s="66"/>
      <c r="K112" s="66"/>
      <c r="L112" s="64" t="s">
        <v>1751</v>
      </c>
      <c r="M112" s="64"/>
      <c r="N112" s="64"/>
    </row>
    <row r="113" spans="1:14" s="102" customFormat="1" x14ac:dyDescent="0.25">
      <c r="A113" s="66" t="s">
        <v>215</v>
      </c>
      <c r="B113" s="83" t="s">
        <v>1752</v>
      </c>
      <c r="C113" s="214">
        <v>0</v>
      </c>
      <c r="D113" s="214">
        <v>0</v>
      </c>
      <c r="E113" s="92"/>
      <c r="F113" s="205">
        <f t="shared" ref="F113:F128" si="10">IF($C$129=0,"",IF(C113="[for completion]","",IF(C113="","",C113/$C$129)))</f>
        <v>0</v>
      </c>
      <c r="G113" s="205">
        <f t="shared" ref="G113:G128" si="11">IF($D$129=0,"",IF(D113="[for completion]","",IF(D113="","",D113/$D$129)))</f>
        <v>0</v>
      </c>
      <c r="I113" s="66"/>
      <c r="J113" s="66"/>
      <c r="K113" s="66"/>
      <c r="L113" s="83" t="s">
        <v>1752</v>
      </c>
      <c r="M113" s="64"/>
      <c r="N113" s="64"/>
    </row>
    <row r="114" spans="1:14" s="102" customFormat="1" x14ac:dyDescent="0.25">
      <c r="A114" s="66" t="s">
        <v>216</v>
      </c>
      <c r="B114" s="83" t="s">
        <v>223</v>
      </c>
      <c r="C114" s="214">
        <v>0</v>
      </c>
      <c r="D114" s="214">
        <v>0</v>
      </c>
      <c r="E114" s="92"/>
      <c r="F114" s="205">
        <f t="shared" si="10"/>
        <v>0</v>
      </c>
      <c r="G114" s="205">
        <f t="shared" si="11"/>
        <v>0</v>
      </c>
      <c r="I114" s="66"/>
      <c r="J114" s="66"/>
      <c r="K114" s="66"/>
      <c r="L114" s="83" t="s">
        <v>223</v>
      </c>
      <c r="M114" s="64"/>
      <c r="N114" s="64"/>
    </row>
    <row r="115" spans="1:14" s="102" customFormat="1" x14ac:dyDescent="0.25">
      <c r="A115" s="66" t="s">
        <v>217</v>
      </c>
      <c r="B115" s="83" t="s">
        <v>1753</v>
      </c>
      <c r="C115" s="214">
        <v>0</v>
      </c>
      <c r="D115" s="214">
        <v>0</v>
      </c>
      <c r="E115" s="92"/>
      <c r="F115" s="205">
        <f t="shared" si="10"/>
        <v>0</v>
      </c>
      <c r="G115" s="205">
        <f t="shared" si="11"/>
        <v>0</v>
      </c>
      <c r="I115" s="66"/>
      <c r="J115" s="66"/>
      <c r="K115" s="66"/>
      <c r="L115" s="83" t="s">
        <v>1753</v>
      </c>
      <c r="M115" s="64"/>
      <c r="N115" s="64"/>
    </row>
    <row r="116" spans="1:14" s="102" customFormat="1" x14ac:dyDescent="0.25">
      <c r="A116" s="66" t="s">
        <v>219</v>
      </c>
      <c r="B116" s="83" t="s">
        <v>1754</v>
      </c>
      <c r="C116" s="214">
        <v>0</v>
      </c>
      <c r="D116" s="214">
        <v>0</v>
      </c>
      <c r="E116" s="92"/>
      <c r="F116" s="205">
        <f t="shared" si="10"/>
        <v>0</v>
      </c>
      <c r="G116" s="205">
        <f t="shared" si="11"/>
        <v>0</v>
      </c>
      <c r="I116" s="66"/>
      <c r="J116" s="66"/>
      <c r="K116" s="66"/>
      <c r="L116" s="83" t="s">
        <v>1754</v>
      </c>
      <c r="M116" s="64"/>
      <c r="N116" s="64"/>
    </row>
    <row r="117" spans="1:14" s="102" customFormat="1" x14ac:dyDescent="0.25">
      <c r="A117" s="66" t="s">
        <v>220</v>
      </c>
      <c r="B117" s="83" t="s">
        <v>225</v>
      </c>
      <c r="C117" s="214">
        <v>0</v>
      </c>
      <c r="D117" s="214">
        <v>0</v>
      </c>
      <c r="E117" s="83"/>
      <c r="F117" s="205">
        <f t="shared" si="10"/>
        <v>0</v>
      </c>
      <c r="G117" s="205">
        <f t="shared" si="11"/>
        <v>0</v>
      </c>
      <c r="I117" s="66"/>
      <c r="J117" s="66"/>
      <c r="K117" s="66"/>
      <c r="L117" s="83" t="s">
        <v>225</v>
      </c>
      <c r="M117" s="64"/>
      <c r="N117" s="64"/>
    </row>
    <row r="118" spans="1:14" x14ac:dyDescent="0.25">
      <c r="A118" s="66" t="s">
        <v>221</v>
      </c>
      <c r="B118" s="83" t="s">
        <v>227</v>
      </c>
      <c r="C118" s="214">
        <v>0</v>
      </c>
      <c r="D118" s="214">
        <v>0</v>
      </c>
      <c r="E118" s="83"/>
      <c r="F118" s="205">
        <f t="shared" si="10"/>
        <v>0</v>
      </c>
      <c r="G118" s="205">
        <f t="shared" si="11"/>
        <v>0</v>
      </c>
      <c r="L118" s="83" t="s">
        <v>227</v>
      </c>
      <c r="M118" s="64"/>
    </row>
    <row r="119" spans="1:14" x14ac:dyDescent="0.25">
      <c r="A119" s="66" t="s">
        <v>222</v>
      </c>
      <c r="B119" s="83" t="s">
        <v>1755</v>
      </c>
      <c r="C119" s="214">
        <v>0</v>
      </c>
      <c r="D119" s="214">
        <v>0</v>
      </c>
      <c r="E119" s="83"/>
      <c r="F119" s="205">
        <f t="shared" si="10"/>
        <v>0</v>
      </c>
      <c r="G119" s="205">
        <f t="shared" si="11"/>
        <v>0</v>
      </c>
      <c r="L119" s="83" t="s">
        <v>1755</v>
      </c>
      <c r="M119" s="64"/>
    </row>
    <row r="120" spans="1:14" x14ac:dyDescent="0.25">
      <c r="A120" s="66" t="s">
        <v>224</v>
      </c>
      <c r="B120" s="83" t="s">
        <v>229</v>
      </c>
      <c r="C120" s="214">
        <v>0</v>
      </c>
      <c r="D120" s="214">
        <v>0</v>
      </c>
      <c r="E120" s="83"/>
      <c r="F120" s="205">
        <f t="shared" si="10"/>
        <v>0</v>
      </c>
      <c r="G120" s="205">
        <f t="shared" si="11"/>
        <v>0</v>
      </c>
      <c r="L120" s="83" t="s">
        <v>229</v>
      </c>
      <c r="M120" s="64"/>
    </row>
    <row r="121" spans="1:14" x14ac:dyDescent="0.25">
      <c r="A121" s="66" t="s">
        <v>226</v>
      </c>
      <c r="B121" s="83" t="s">
        <v>1762</v>
      </c>
      <c r="C121" s="214">
        <v>0</v>
      </c>
      <c r="D121" s="214">
        <v>0</v>
      </c>
      <c r="E121" s="83"/>
      <c r="F121" s="205">
        <f t="shared" ref="F121" si="12">IF($C$129=0,"",IF(C121="[for completion]","",IF(C121="","",C121/$C$129)))</f>
        <v>0</v>
      </c>
      <c r="G121" s="205">
        <f t="shared" ref="G121" si="13">IF($D$129=0,"",IF(D121="[for completion]","",IF(D121="","",D121/$D$129)))</f>
        <v>0</v>
      </c>
      <c r="L121" s="83"/>
      <c r="M121" s="64"/>
    </row>
    <row r="122" spans="1:14" x14ac:dyDescent="0.25">
      <c r="A122" s="66" t="s">
        <v>228</v>
      </c>
      <c r="B122" s="83" t="s">
        <v>231</v>
      </c>
      <c r="C122" s="214">
        <v>0</v>
      </c>
      <c r="D122" s="214">
        <v>0</v>
      </c>
      <c r="E122" s="83"/>
      <c r="F122" s="205">
        <f t="shared" si="10"/>
        <v>0</v>
      </c>
      <c r="G122" s="205">
        <f t="shared" si="11"/>
        <v>0</v>
      </c>
      <c r="L122" s="83" t="s">
        <v>231</v>
      </c>
      <c r="M122" s="64"/>
    </row>
    <row r="123" spans="1:14" x14ac:dyDescent="0.25">
      <c r="A123" s="66" t="s">
        <v>230</v>
      </c>
      <c r="B123" s="83" t="s">
        <v>218</v>
      </c>
      <c r="C123" s="214">
        <f>C58</f>
        <v>12290.774282710001</v>
      </c>
      <c r="D123" s="214">
        <f>C58</f>
        <v>12290.774282710001</v>
      </c>
      <c r="E123" s="83"/>
      <c r="F123" s="205">
        <f t="shared" si="10"/>
        <v>1</v>
      </c>
      <c r="G123" s="205">
        <f t="shared" si="11"/>
        <v>1</v>
      </c>
      <c r="L123" s="83" t="s">
        <v>218</v>
      </c>
      <c r="M123" s="64"/>
    </row>
    <row r="124" spans="1:14" x14ac:dyDescent="0.25">
      <c r="A124" s="66" t="s">
        <v>232</v>
      </c>
      <c r="B124" s="181" t="s">
        <v>1757</v>
      </c>
      <c r="C124" s="214">
        <v>0</v>
      </c>
      <c r="D124" s="214">
        <v>0</v>
      </c>
      <c r="E124" s="83"/>
      <c r="F124" s="205">
        <f t="shared" si="10"/>
        <v>0</v>
      </c>
      <c r="G124" s="205">
        <f t="shared" si="11"/>
        <v>0</v>
      </c>
      <c r="L124" s="181" t="s">
        <v>1757</v>
      </c>
      <c r="M124" s="64"/>
    </row>
    <row r="125" spans="1:14" x14ac:dyDescent="0.25">
      <c r="A125" s="66" t="s">
        <v>234</v>
      </c>
      <c r="B125" s="83" t="s">
        <v>233</v>
      </c>
      <c r="C125" s="214">
        <v>0</v>
      </c>
      <c r="D125" s="214">
        <v>0</v>
      </c>
      <c r="E125" s="83"/>
      <c r="F125" s="205">
        <f t="shared" si="10"/>
        <v>0</v>
      </c>
      <c r="G125" s="205">
        <f t="shared" si="11"/>
        <v>0</v>
      </c>
      <c r="L125" s="83" t="s">
        <v>233</v>
      </c>
      <c r="M125" s="64"/>
    </row>
    <row r="126" spans="1:14" x14ac:dyDescent="0.25">
      <c r="A126" s="66" t="s">
        <v>236</v>
      </c>
      <c r="B126" s="83" t="s">
        <v>235</v>
      </c>
      <c r="C126" s="214">
        <v>0</v>
      </c>
      <c r="D126" s="214">
        <v>0</v>
      </c>
      <c r="E126" s="83"/>
      <c r="F126" s="205">
        <f t="shared" si="10"/>
        <v>0</v>
      </c>
      <c r="G126" s="205">
        <f t="shared" si="11"/>
        <v>0</v>
      </c>
      <c r="H126" s="96"/>
      <c r="L126" s="83" t="s">
        <v>235</v>
      </c>
      <c r="M126" s="64"/>
    </row>
    <row r="127" spans="1:14" x14ac:dyDescent="0.25">
      <c r="A127" s="66" t="s">
        <v>237</v>
      </c>
      <c r="B127" s="83" t="s">
        <v>1756</v>
      </c>
      <c r="C127" s="214">
        <v>0</v>
      </c>
      <c r="D127" s="214">
        <v>0</v>
      </c>
      <c r="E127" s="83"/>
      <c r="F127" s="205">
        <f t="shared" ref="F127" si="14">IF($C$129=0,"",IF(C127="[for completion]","",IF(C127="","",C127/$C$129)))</f>
        <v>0</v>
      </c>
      <c r="G127" s="205">
        <f t="shared" ref="G127" si="15">IF($D$129=0,"",IF(D127="[for completion]","",IF(D127="","",D127/$D$129)))</f>
        <v>0</v>
      </c>
      <c r="H127" s="64"/>
      <c r="L127" s="83" t="s">
        <v>1756</v>
      </c>
      <c r="M127" s="64"/>
    </row>
    <row r="128" spans="1:14" x14ac:dyDescent="0.25">
      <c r="A128" s="66" t="s">
        <v>1758</v>
      </c>
      <c r="B128" s="83" t="s">
        <v>147</v>
      </c>
      <c r="C128" s="214">
        <v>0</v>
      </c>
      <c r="D128" s="214">
        <v>0</v>
      </c>
      <c r="E128" s="83"/>
      <c r="F128" s="205">
        <f t="shared" si="10"/>
        <v>0</v>
      </c>
      <c r="G128" s="205">
        <f t="shared" si="11"/>
        <v>0</v>
      </c>
      <c r="H128" s="64"/>
      <c r="L128" s="64"/>
      <c r="M128" s="64"/>
    </row>
    <row r="129" spans="1:14" x14ac:dyDescent="0.25">
      <c r="A129" s="66" t="s">
        <v>1761</v>
      </c>
      <c r="B129" s="100" t="s">
        <v>149</v>
      </c>
      <c r="C129" s="191">
        <f>SUM(C112:C128)</f>
        <v>12290.774282710001</v>
      </c>
      <c r="D129" s="191">
        <f>SUM(D112:D128)</f>
        <v>12290.774282710001</v>
      </c>
      <c r="E129" s="83"/>
      <c r="F129" s="185">
        <f>SUM(F112:F128)</f>
        <v>1</v>
      </c>
      <c r="G129" s="185">
        <f>SUM(G112:G128)</f>
        <v>1</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f t="shared" ref="G131:G136" si="17">IF($D$129=0,"",IF(D131="[for completion]","",D131/$D$129))</f>
        <v>0</v>
      </c>
      <c r="H131" s="64"/>
      <c r="L131" s="64"/>
      <c r="M131" s="64"/>
    </row>
    <row r="132" spans="1:14" hidden="1" outlineLevel="1" x14ac:dyDescent="0.25">
      <c r="A132" s="66" t="s">
        <v>240</v>
      </c>
      <c r="B132" s="95" t="s">
        <v>151</v>
      </c>
      <c r="C132" s="191"/>
      <c r="D132" s="191"/>
      <c r="E132" s="83"/>
      <c r="F132" s="205">
        <f t="shared" si="16"/>
        <v>0</v>
      </c>
      <c r="G132" s="205">
        <f t="shared" si="17"/>
        <v>0</v>
      </c>
      <c r="H132" s="64"/>
      <c r="L132" s="64"/>
      <c r="M132" s="64"/>
    </row>
    <row r="133" spans="1:14" hidden="1" outlineLevel="1" x14ac:dyDescent="0.25">
      <c r="A133" s="66" t="s">
        <v>241</v>
      </c>
      <c r="B133" s="95" t="s">
        <v>151</v>
      </c>
      <c r="C133" s="191"/>
      <c r="D133" s="191"/>
      <c r="E133" s="83"/>
      <c r="F133" s="205">
        <f t="shared" si="16"/>
        <v>0</v>
      </c>
      <c r="G133" s="205">
        <f t="shared" si="17"/>
        <v>0</v>
      </c>
      <c r="H133" s="64"/>
      <c r="L133" s="64"/>
      <c r="M133" s="64"/>
    </row>
    <row r="134" spans="1:14" hidden="1" outlineLevel="1" x14ac:dyDescent="0.25">
      <c r="A134" s="66" t="s">
        <v>242</v>
      </c>
      <c r="B134" s="95" t="s">
        <v>151</v>
      </c>
      <c r="C134" s="191"/>
      <c r="D134" s="191"/>
      <c r="E134" s="83"/>
      <c r="F134" s="205">
        <f t="shared" si="16"/>
        <v>0</v>
      </c>
      <c r="G134" s="205">
        <f t="shared" si="17"/>
        <v>0</v>
      </c>
      <c r="H134" s="64"/>
      <c r="L134" s="64"/>
      <c r="M134" s="64"/>
    </row>
    <row r="135" spans="1:14" hidden="1" outlineLevel="1" x14ac:dyDescent="0.25">
      <c r="A135" s="66" t="s">
        <v>243</v>
      </c>
      <c r="B135" s="95" t="s">
        <v>151</v>
      </c>
      <c r="C135" s="191"/>
      <c r="D135" s="191"/>
      <c r="E135" s="83"/>
      <c r="F135" s="205">
        <f t="shared" si="16"/>
        <v>0</v>
      </c>
      <c r="G135" s="205">
        <f t="shared" si="17"/>
        <v>0</v>
      </c>
      <c r="H135" s="64"/>
      <c r="L135" s="64"/>
      <c r="M135" s="64"/>
    </row>
    <row r="136" spans="1:14" hidden="1" outlineLevel="1" x14ac:dyDescent="0.25">
      <c r="A136" s="66" t="s">
        <v>244</v>
      </c>
      <c r="B136" s="95" t="s">
        <v>151</v>
      </c>
      <c r="C136" s="191"/>
      <c r="D136" s="191"/>
      <c r="E136" s="83"/>
      <c r="F136" s="205">
        <f t="shared" si="16"/>
        <v>0</v>
      </c>
      <c r="G136" s="205">
        <f t="shared" si="17"/>
        <v>0</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0</v>
      </c>
      <c r="D138" s="214">
        <v>0</v>
      </c>
      <c r="E138" s="92"/>
      <c r="F138" s="205">
        <f>IF($C$155=0,"",IF(C138="[for completion]","",IF(C138="","",C138/$C$155)))</f>
        <v>0</v>
      </c>
      <c r="G138" s="205">
        <f>IF($D$155=0,"",IF(D138="[for completion]","",IF(D138="","",D138/$D$155)))</f>
        <v>0</v>
      </c>
      <c r="H138" s="64"/>
      <c r="I138" s="66"/>
      <c r="J138" s="66"/>
      <c r="K138" s="66"/>
      <c r="L138" s="64"/>
      <c r="M138" s="64"/>
      <c r="N138" s="64"/>
    </row>
    <row r="139" spans="1:14" s="102" customFormat="1" x14ac:dyDescent="0.25">
      <c r="A139" s="66" t="s">
        <v>247</v>
      </c>
      <c r="B139" s="83" t="s">
        <v>1752</v>
      </c>
      <c r="C139" s="214">
        <v>0</v>
      </c>
      <c r="D139" s="214">
        <v>0</v>
      </c>
      <c r="E139" s="92"/>
      <c r="F139" s="205">
        <f t="shared" ref="F139:F146" si="18">IF($C$155=0,"",IF(C139="[for completion]","",IF(C139="","",C139/$C$155)))</f>
        <v>0</v>
      </c>
      <c r="G139" s="205">
        <f t="shared" ref="G139:G146" si="19">IF($D$155=0,"",IF(D139="[for completion]","",IF(D139="","",D139/$D$155)))</f>
        <v>0</v>
      </c>
      <c r="H139" s="64"/>
      <c r="I139" s="66"/>
      <c r="J139" s="66"/>
      <c r="K139" s="66"/>
      <c r="L139" s="64"/>
      <c r="M139" s="64"/>
      <c r="N139" s="64"/>
    </row>
    <row r="140" spans="1:14" s="102" customFormat="1" x14ac:dyDescent="0.25">
      <c r="A140" s="66" t="s">
        <v>248</v>
      </c>
      <c r="B140" s="83" t="s">
        <v>223</v>
      </c>
      <c r="C140" s="214">
        <v>0</v>
      </c>
      <c r="D140" s="214">
        <v>0</v>
      </c>
      <c r="E140" s="92"/>
      <c r="F140" s="205">
        <f t="shared" si="18"/>
        <v>0</v>
      </c>
      <c r="G140" s="205">
        <f t="shared" si="19"/>
        <v>0</v>
      </c>
      <c r="H140" s="64"/>
      <c r="I140" s="66"/>
      <c r="J140" s="66"/>
      <c r="K140" s="66"/>
      <c r="L140" s="64"/>
      <c r="M140" s="64"/>
      <c r="N140" s="64"/>
    </row>
    <row r="141" spans="1:14" s="102" customFormat="1" x14ac:dyDescent="0.25">
      <c r="A141" s="66" t="s">
        <v>249</v>
      </c>
      <c r="B141" s="83" t="s">
        <v>1753</v>
      </c>
      <c r="C141" s="214">
        <v>0</v>
      </c>
      <c r="D141" s="214">
        <v>0</v>
      </c>
      <c r="E141" s="92"/>
      <c r="F141" s="205">
        <f t="shared" si="18"/>
        <v>0</v>
      </c>
      <c r="G141" s="205">
        <f t="shared" si="19"/>
        <v>0</v>
      </c>
      <c r="H141" s="64"/>
      <c r="I141" s="66"/>
      <c r="J141" s="66"/>
      <c r="K141" s="66"/>
      <c r="L141" s="64"/>
      <c r="M141" s="64"/>
      <c r="N141" s="64"/>
    </row>
    <row r="142" spans="1:14" s="102" customFormat="1" x14ac:dyDescent="0.25">
      <c r="A142" s="66" t="s">
        <v>250</v>
      </c>
      <c r="B142" s="83" t="s">
        <v>1754</v>
      </c>
      <c r="C142" s="214">
        <v>0</v>
      </c>
      <c r="D142" s="214">
        <v>0</v>
      </c>
      <c r="E142" s="92"/>
      <c r="F142" s="205">
        <f t="shared" si="18"/>
        <v>0</v>
      </c>
      <c r="G142" s="205">
        <f t="shared" si="19"/>
        <v>0</v>
      </c>
      <c r="H142" s="64"/>
      <c r="I142" s="66"/>
      <c r="J142" s="66"/>
      <c r="K142" s="66"/>
      <c r="L142" s="64"/>
      <c r="M142" s="64"/>
      <c r="N142" s="64"/>
    </row>
    <row r="143" spans="1:14" s="102" customFormat="1" x14ac:dyDescent="0.25">
      <c r="A143" s="66" t="s">
        <v>251</v>
      </c>
      <c r="B143" s="83" t="s">
        <v>225</v>
      </c>
      <c r="C143" s="214">
        <v>0</v>
      </c>
      <c r="D143" s="214">
        <v>0</v>
      </c>
      <c r="E143" s="83"/>
      <c r="F143" s="205">
        <f t="shared" si="18"/>
        <v>0</v>
      </c>
      <c r="G143" s="205">
        <f t="shared" si="19"/>
        <v>0</v>
      </c>
      <c r="H143" s="64"/>
      <c r="I143" s="66"/>
      <c r="J143" s="66"/>
      <c r="K143" s="66"/>
      <c r="L143" s="64"/>
      <c r="M143" s="64"/>
      <c r="N143" s="64"/>
    </row>
    <row r="144" spans="1:14" x14ac:dyDescent="0.25">
      <c r="A144" s="66" t="s">
        <v>252</v>
      </c>
      <c r="B144" s="83" t="s">
        <v>227</v>
      </c>
      <c r="C144" s="214">
        <v>0</v>
      </c>
      <c r="D144" s="214">
        <v>0</v>
      </c>
      <c r="E144" s="83"/>
      <c r="F144" s="205">
        <f t="shared" si="18"/>
        <v>0</v>
      </c>
      <c r="G144" s="205">
        <f t="shared" si="19"/>
        <v>0</v>
      </c>
      <c r="H144" s="64"/>
      <c r="L144" s="64"/>
      <c r="M144" s="64"/>
    </row>
    <row r="145" spans="1:14" x14ac:dyDescent="0.25">
      <c r="A145" s="66" t="s">
        <v>253</v>
      </c>
      <c r="B145" s="83" t="s">
        <v>1755</v>
      </c>
      <c r="C145" s="214">
        <v>0</v>
      </c>
      <c r="D145" s="214">
        <v>0</v>
      </c>
      <c r="E145" s="83"/>
      <c r="F145" s="205">
        <f t="shared" si="18"/>
        <v>0</v>
      </c>
      <c r="G145" s="205">
        <f t="shared" si="19"/>
        <v>0</v>
      </c>
      <c r="H145" s="64"/>
      <c r="L145" s="64"/>
      <c r="M145" s="64"/>
      <c r="N145" s="96"/>
    </row>
    <row r="146" spans="1:14" x14ac:dyDescent="0.25">
      <c r="A146" s="66" t="s">
        <v>254</v>
      </c>
      <c r="B146" s="83" t="s">
        <v>229</v>
      </c>
      <c r="C146" s="214">
        <v>0</v>
      </c>
      <c r="D146" s="214">
        <v>0</v>
      </c>
      <c r="E146" s="83"/>
      <c r="F146" s="205">
        <f t="shared" si="18"/>
        <v>0</v>
      </c>
      <c r="G146" s="205">
        <f t="shared" si="19"/>
        <v>0</v>
      </c>
      <c r="H146" s="64"/>
      <c r="L146" s="64"/>
      <c r="M146" s="64"/>
      <c r="N146" s="96"/>
    </row>
    <row r="147" spans="1:14" x14ac:dyDescent="0.25">
      <c r="A147" s="66" t="s">
        <v>255</v>
      </c>
      <c r="B147" s="83" t="s">
        <v>1762</v>
      </c>
      <c r="C147" s="214">
        <v>0</v>
      </c>
      <c r="D147" s="214">
        <v>0</v>
      </c>
      <c r="E147" s="83"/>
      <c r="F147" s="205">
        <f t="shared" ref="F147" si="20">IF($C$155=0,"",IF(C147="[for completion]","",IF(C147="","",C147/$C$155)))</f>
        <v>0</v>
      </c>
      <c r="G147" s="205">
        <f t="shared" ref="G147" si="21">IF($D$155=0,"",IF(D147="[for completion]","",IF(D147="","",D147/$D$155)))</f>
        <v>0</v>
      </c>
      <c r="H147" s="64"/>
      <c r="L147" s="64"/>
      <c r="M147" s="64"/>
      <c r="N147" s="96"/>
    </row>
    <row r="148" spans="1:14" x14ac:dyDescent="0.25">
      <c r="A148" s="66" t="s">
        <v>256</v>
      </c>
      <c r="B148" s="83" t="s">
        <v>231</v>
      </c>
      <c r="C148" s="214">
        <v>0</v>
      </c>
      <c r="D148" s="214">
        <v>0</v>
      </c>
      <c r="E148" s="83"/>
      <c r="F148" s="205">
        <f t="shared" ref="F148:F154" si="22">IF($C$155=0,"",IF(C148="[for completion]","",IF(C148="","",C148/$C$155)))</f>
        <v>0</v>
      </c>
      <c r="G148" s="205">
        <f t="shared" ref="G148:G154" si="23">IF($D$155=0,"",IF(D148="[for completion]","",IF(D148="","",D148/$D$155)))</f>
        <v>0</v>
      </c>
      <c r="H148" s="64"/>
      <c r="L148" s="64"/>
      <c r="M148" s="64"/>
      <c r="N148" s="96"/>
    </row>
    <row r="149" spans="1:14" x14ac:dyDescent="0.25">
      <c r="A149" s="66" t="s">
        <v>257</v>
      </c>
      <c r="B149" s="83" t="s">
        <v>218</v>
      </c>
      <c r="C149" s="214">
        <f>C100</f>
        <v>10286</v>
      </c>
      <c r="D149" s="214">
        <f>C100</f>
        <v>10286</v>
      </c>
      <c r="E149" s="83"/>
      <c r="F149" s="205">
        <f t="shared" si="22"/>
        <v>1</v>
      </c>
      <c r="G149" s="205">
        <f t="shared" si="23"/>
        <v>1</v>
      </c>
      <c r="H149" s="64"/>
      <c r="L149" s="64"/>
      <c r="M149" s="64"/>
      <c r="N149" s="96"/>
    </row>
    <row r="150" spans="1:14" x14ac:dyDescent="0.25">
      <c r="A150" s="66" t="s">
        <v>258</v>
      </c>
      <c r="B150" s="181" t="s">
        <v>1757</v>
      </c>
      <c r="C150" s="214">
        <v>0</v>
      </c>
      <c r="D150" s="214">
        <v>0</v>
      </c>
      <c r="E150" s="83"/>
      <c r="F150" s="205">
        <f t="shared" si="22"/>
        <v>0</v>
      </c>
      <c r="G150" s="205">
        <f t="shared" si="23"/>
        <v>0</v>
      </c>
      <c r="H150" s="64"/>
      <c r="L150" s="64"/>
      <c r="M150" s="64"/>
      <c r="N150" s="96"/>
    </row>
    <row r="151" spans="1:14" x14ac:dyDescent="0.25">
      <c r="A151" s="66" t="s">
        <v>259</v>
      </c>
      <c r="B151" s="83" t="s">
        <v>233</v>
      </c>
      <c r="C151" s="214">
        <v>0</v>
      </c>
      <c r="D151" s="214">
        <v>0</v>
      </c>
      <c r="E151" s="83"/>
      <c r="F151" s="205">
        <f t="shared" si="22"/>
        <v>0</v>
      </c>
      <c r="G151" s="205">
        <f t="shared" si="23"/>
        <v>0</v>
      </c>
      <c r="H151" s="64"/>
      <c r="L151" s="64"/>
      <c r="M151" s="64"/>
      <c r="N151" s="96"/>
    </row>
    <row r="152" spans="1:14" x14ac:dyDescent="0.25">
      <c r="A152" s="66" t="s">
        <v>260</v>
      </c>
      <c r="B152" s="83" t="s">
        <v>235</v>
      </c>
      <c r="C152" s="214">
        <v>0</v>
      </c>
      <c r="D152" s="214">
        <v>0</v>
      </c>
      <c r="E152" s="83"/>
      <c r="F152" s="205">
        <f t="shared" si="22"/>
        <v>0</v>
      </c>
      <c r="G152" s="205">
        <f t="shared" si="23"/>
        <v>0</v>
      </c>
      <c r="H152" s="64"/>
      <c r="L152" s="64"/>
      <c r="M152" s="64"/>
      <c r="N152" s="96"/>
    </row>
    <row r="153" spans="1:14" x14ac:dyDescent="0.25">
      <c r="A153" s="66" t="s">
        <v>261</v>
      </c>
      <c r="B153" s="83" t="s">
        <v>1756</v>
      </c>
      <c r="C153" s="214">
        <v>0</v>
      </c>
      <c r="D153" s="214">
        <v>0</v>
      </c>
      <c r="E153" s="83"/>
      <c r="F153" s="205">
        <f t="shared" si="22"/>
        <v>0</v>
      </c>
      <c r="G153" s="205">
        <f t="shared" si="23"/>
        <v>0</v>
      </c>
      <c r="H153" s="64"/>
      <c r="L153" s="64"/>
      <c r="M153" s="64"/>
      <c r="N153" s="96"/>
    </row>
    <row r="154" spans="1:14" x14ac:dyDescent="0.25">
      <c r="A154" s="66" t="s">
        <v>1759</v>
      </c>
      <c r="B154" s="83" t="s">
        <v>147</v>
      </c>
      <c r="C154" s="214">
        <v>0</v>
      </c>
      <c r="D154" s="214">
        <v>0</v>
      </c>
      <c r="E154" s="83"/>
      <c r="F154" s="205">
        <f t="shared" si="22"/>
        <v>0</v>
      </c>
      <c r="G154" s="205">
        <f t="shared" si="23"/>
        <v>0</v>
      </c>
      <c r="H154" s="64"/>
      <c r="L154" s="64"/>
      <c r="M154" s="64"/>
      <c r="N154" s="96"/>
    </row>
    <row r="155" spans="1:14" x14ac:dyDescent="0.25">
      <c r="A155" s="66" t="s">
        <v>1763</v>
      </c>
      <c r="B155" s="100" t="s">
        <v>149</v>
      </c>
      <c r="C155" s="191">
        <f>SUM(C138:C154)</f>
        <v>10286</v>
      </c>
      <c r="D155" s="191">
        <f>SUM(D138:D154)</f>
        <v>10286</v>
      </c>
      <c r="E155" s="83"/>
      <c r="F155" s="185">
        <f>SUM(F138:F154)</f>
        <v>1</v>
      </c>
      <c r="G155" s="185">
        <f>SUM(G138:G154)</f>
        <v>1</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1">
        <v>0</v>
      </c>
      <c r="D164" s="191">
        <v>0</v>
      </c>
      <c r="E164" s="104"/>
      <c r="F164" s="205">
        <f>IF($C$167=0,"",IF(C164="[for completion]","",IF(C164="","",C164/$C$167)))</f>
        <v>0</v>
      </c>
      <c r="G164" s="205">
        <f>IF($D$167=0,"",IF(D164="[for completion]","",IF(D164="","",D164/$D$167)))</f>
        <v>0</v>
      </c>
      <c r="H164" s="64"/>
      <c r="L164" s="64"/>
      <c r="M164" s="64"/>
      <c r="N164" s="96"/>
    </row>
    <row r="165" spans="1:14" x14ac:dyDescent="0.25">
      <c r="A165" s="66" t="s">
        <v>273</v>
      </c>
      <c r="B165" s="64" t="s">
        <v>274</v>
      </c>
      <c r="C165" s="191">
        <f>C155-C164</f>
        <v>10286</v>
      </c>
      <c r="D165" s="214">
        <f>C167</f>
        <v>10286</v>
      </c>
      <c r="E165" s="104"/>
      <c r="F165" s="205">
        <f t="shared" ref="F165:F166" si="26">IF($C$167=0,"",IF(C165="[for completion]","",IF(C165="","",C165/$C$167)))</f>
        <v>1</v>
      </c>
      <c r="G165" s="205">
        <f t="shared" ref="G165:G166" si="27">IF($D$167=0,"",IF(D165="[for completion]","",IF(D165="","",D165/$D$167)))</f>
        <v>1</v>
      </c>
      <c r="H165" s="64"/>
      <c r="L165" s="64"/>
      <c r="M165" s="64"/>
      <c r="N165" s="96"/>
    </row>
    <row r="166" spans="1:14" x14ac:dyDescent="0.25">
      <c r="A166" s="66" t="s">
        <v>275</v>
      </c>
      <c r="B166" s="64" t="s">
        <v>147</v>
      </c>
      <c r="C166" s="191">
        <v>0</v>
      </c>
      <c r="D166" s="191">
        <v>0</v>
      </c>
      <c r="E166" s="104"/>
      <c r="F166" s="205">
        <f t="shared" si="26"/>
        <v>0</v>
      </c>
      <c r="G166" s="205">
        <f t="shared" si="27"/>
        <v>0</v>
      </c>
      <c r="H166" s="64"/>
      <c r="L166" s="64"/>
      <c r="M166" s="64"/>
      <c r="N166" s="96"/>
    </row>
    <row r="167" spans="1:14" x14ac:dyDescent="0.25">
      <c r="A167" s="66" t="s">
        <v>276</v>
      </c>
      <c r="B167" s="105" t="s">
        <v>149</v>
      </c>
      <c r="C167" s="208">
        <f>SUM(C164:C166)</f>
        <v>10286</v>
      </c>
      <c r="D167" s="208">
        <f>SUM(D164:D166)</f>
        <v>10286</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v>221.39099999999999</v>
      </c>
      <c r="D174" s="80"/>
      <c r="E174" s="72"/>
      <c r="F174" s="205">
        <f>IF($C$179=0,"",IF(C174="[for completion]","",C174/$C$179))</f>
        <v>0.21542013910305319</v>
      </c>
      <c r="G174" s="92"/>
      <c r="H174" s="64"/>
      <c r="L174" s="64"/>
      <c r="M174" s="64"/>
      <c r="N174" s="96"/>
    </row>
    <row r="175" spans="1:14" ht="30.75" customHeight="1" x14ac:dyDescent="0.25">
      <c r="A175" s="66" t="s">
        <v>9</v>
      </c>
      <c r="B175" s="83" t="s">
        <v>1568</v>
      </c>
      <c r="C175" s="191">
        <v>56.643000000000001</v>
      </c>
      <c r="E175" s="94"/>
      <c r="F175" s="205">
        <f>IF($C$179=0,"",IF(C175="[for completion]","",C175/$C$179))</f>
        <v>5.5115352201373327E-2</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f>C56-C175-C174-C176</f>
        <v>749.68328270999984</v>
      </c>
      <c r="E177" s="94"/>
      <c r="F177" s="205">
        <f t="shared" ref="F177:F187" si="28">IF($C$179=0,"",IF(C177="[for completion]","",C177/$C$179))</f>
        <v>0.72946450869557355</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1027.7172827099998</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C179-C194</f>
        <v>971.07428270999981</v>
      </c>
      <c r="E193" s="91"/>
      <c r="F193" s="205">
        <f t="shared" ref="F193:F206" si="29">IF($C$208=0,"",IF(C193="[for completion]","",C193/$C$208))</f>
        <v>0.94488464779862669</v>
      </c>
      <c r="G193" s="92"/>
      <c r="H193" s="64"/>
      <c r="L193" s="64"/>
      <c r="M193" s="64"/>
      <c r="N193" s="96"/>
    </row>
    <row r="194" spans="1:14" x14ac:dyDescent="0.25">
      <c r="A194" s="66" t="s">
        <v>314</v>
      </c>
      <c r="B194" s="83" t="s">
        <v>315</v>
      </c>
      <c r="C194" s="191">
        <v>56.643000000000001</v>
      </c>
      <c r="E194" s="94"/>
      <c r="F194" s="205">
        <f t="shared" si="29"/>
        <v>5.5115352201373327E-2</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214">
        <v>0</v>
      </c>
      <c r="E196" s="94"/>
      <c r="F196" s="205">
        <f t="shared" si="29"/>
        <v>0</v>
      </c>
      <c r="G196" s="94"/>
      <c r="H196" s="64"/>
      <c r="L196" s="64"/>
      <c r="M196" s="64"/>
      <c r="N196" s="96"/>
    </row>
    <row r="197" spans="1:14" x14ac:dyDescent="0.25">
      <c r="A197" s="66" t="s">
        <v>320</v>
      </c>
      <c r="B197" s="83" t="s">
        <v>321</v>
      </c>
      <c r="C197" s="214">
        <v>0</v>
      </c>
      <c r="E197" s="94"/>
      <c r="F197" s="205">
        <f t="shared" si="29"/>
        <v>0</v>
      </c>
      <c r="G197" s="94"/>
      <c r="H197" s="64"/>
      <c r="L197" s="64"/>
      <c r="M197" s="64"/>
      <c r="N197" s="96"/>
    </row>
    <row r="198" spans="1:14" x14ac:dyDescent="0.25">
      <c r="A198" s="66" t="s">
        <v>322</v>
      </c>
      <c r="B198" s="83" t="s">
        <v>323</v>
      </c>
      <c r="C198" s="214">
        <v>0</v>
      </c>
      <c r="E198" s="94"/>
      <c r="F198" s="205">
        <f t="shared" si="29"/>
        <v>0</v>
      </c>
      <c r="G198" s="94"/>
      <c r="H198" s="64"/>
      <c r="L198" s="64"/>
      <c r="M198" s="64"/>
      <c r="N198" s="96"/>
    </row>
    <row r="199" spans="1:14" x14ac:dyDescent="0.25">
      <c r="A199" s="66" t="s">
        <v>324</v>
      </c>
      <c r="B199" s="83" t="s">
        <v>325</v>
      </c>
      <c r="C199" s="214">
        <v>0</v>
      </c>
      <c r="E199" s="94"/>
      <c r="F199" s="205">
        <f t="shared" si="29"/>
        <v>0</v>
      </c>
      <c r="G199" s="94"/>
      <c r="H199" s="64"/>
      <c r="L199" s="64"/>
      <c r="M199" s="64"/>
      <c r="N199" s="96"/>
    </row>
    <row r="200" spans="1:14" x14ac:dyDescent="0.25">
      <c r="A200" s="66" t="s">
        <v>326</v>
      </c>
      <c r="B200" s="83" t="s">
        <v>12</v>
      </c>
      <c r="C200" s="214">
        <v>0</v>
      </c>
      <c r="E200" s="94"/>
      <c r="F200" s="205">
        <f t="shared" si="29"/>
        <v>0</v>
      </c>
      <c r="G200" s="94"/>
      <c r="H200" s="64"/>
      <c r="L200" s="64"/>
      <c r="M200" s="64"/>
      <c r="N200" s="96"/>
    </row>
    <row r="201" spans="1:14" x14ac:dyDescent="0.25">
      <c r="A201" s="66" t="s">
        <v>327</v>
      </c>
      <c r="B201" s="83" t="s">
        <v>328</v>
      </c>
      <c r="C201" s="214">
        <v>0</v>
      </c>
      <c r="E201" s="94"/>
      <c r="F201" s="205">
        <f t="shared" si="29"/>
        <v>0</v>
      </c>
      <c r="G201" s="94"/>
      <c r="H201" s="64"/>
      <c r="L201" s="64"/>
      <c r="M201" s="64"/>
      <c r="N201" s="96"/>
    </row>
    <row r="202" spans="1:14" x14ac:dyDescent="0.25">
      <c r="A202" s="66" t="s">
        <v>329</v>
      </c>
      <c r="B202" s="83" t="s">
        <v>330</v>
      </c>
      <c r="C202" s="214">
        <v>0</v>
      </c>
      <c r="E202" s="94"/>
      <c r="F202" s="205">
        <f t="shared" si="29"/>
        <v>0</v>
      </c>
      <c r="G202" s="94"/>
      <c r="H202" s="64"/>
      <c r="L202" s="64"/>
      <c r="M202" s="64"/>
      <c r="N202" s="96"/>
    </row>
    <row r="203" spans="1:14" x14ac:dyDescent="0.25">
      <c r="A203" s="66" t="s">
        <v>331</v>
      </c>
      <c r="B203" s="83" t="s">
        <v>332</v>
      </c>
      <c r="C203" s="214">
        <v>0</v>
      </c>
      <c r="E203" s="94"/>
      <c r="F203" s="205">
        <f t="shared" si="29"/>
        <v>0</v>
      </c>
      <c r="G203" s="94"/>
      <c r="H203" s="64"/>
      <c r="L203" s="64"/>
      <c r="M203" s="64"/>
      <c r="N203" s="96"/>
    </row>
    <row r="204" spans="1:14" x14ac:dyDescent="0.25">
      <c r="A204" s="66" t="s">
        <v>333</v>
      </c>
      <c r="B204" s="83" t="s">
        <v>334</v>
      </c>
      <c r="C204" s="214">
        <v>0</v>
      </c>
      <c r="E204" s="94"/>
      <c r="F204" s="205">
        <f t="shared" si="29"/>
        <v>0</v>
      </c>
      <c r="G204" s="94"/>
      <c r="H204" s="64"/>
      <c r="L204" s="64"/>
      <c r="M204" s="64"/>
      <c r="N204" s="96"/>
    </row>
    <row r="205" spans="1:14" x14ac:dyDescent="0.25">
      <c r="A205" s="66" t="s">
        <v>335</v>
      </c>
      <c r="B205" s="83" t="s">
        <v>336</v>
      </c>
      <c r="C205" s="214">
        <v>0</v>
      </c>
      <c r="E205" s="94"/>
      <c r="F205" s="205">
        <f t="shared" si="29"/>
        <v>0</v>
      </c>
      <c r="G205" s="94"/>
      <c r="H205" s="64"/>
      <c r="L205" s="64"/>
      <c r="M205" s="64"/>
      <c r="N205" s="96"/>
    </row>
    <row r="206" spans="1:14" x14ac:dyDescent="0.25">
      <c r="A206" s="66" t="s">
        <v>337</v>
      </c>
      <c r="B206" s="83" t="s">
        <v>147</v>
      </c>
      <c r="C206" s="214">
        <v>0</v>
      </c>
      <c r="E206" s="94"/>
      <c r="F206" s="205">
        <f t="shared" si="29"/>
        <v>0</v>
      </c>
      <c r="G206" s="94"/>
      <c r="H206" s="64"/>
      <c r="L206" s="64"/>
      <c r="M206" s="64"/>
      <c r="N206" s="96"/>
    </row>
    <row r="207" spans="1:14" x14ac:dyDescent="0.25">
      <c r="A207" s="66" t="s">
        <v>338</v>
      </c>
      <c r="B207" s="93" t="s">
        <v>339</v>
      </c>
      <c r="C207" s="214">
        <v>0</v>
      </c>
      <c r="E207" s="94"/>
      <c r="F207" s="205"/>
      <c r="G207" s="94"/>
      <c r="H207" s="64"/>
      <c r="L207" s="64"/>
      <c r="M207" s="64"/>
      <c r="N207" s="96"/>
    </row>
    <row r="208" spans="1:14" x14ac:dyDescent="0.25">
      <c r="A208" s="66" t="s">
        <v>340</v>
      </c>
      <c r="B208" s="100" t="s">
        <v>149</v>
      </c>
      <c r="C208" s="193">
        <f>SUM(C193:C206)</f>
        <v>1027.7172827099998</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C174</f>
        <v>221.39099999999999</v>
      </c>
      <c r="E217" s="104"/>
      <c r="F217" s="205">
        <f>IF($C$38=0,"",IF(C217="[for completion]","",IF(C217="","",C217/$C$38)))</f>
        <v>1.8012779341642766E-2</v>
      </c>
      <c r="G217" s="205">
        <f>IF($C$39=0,"",IF(C217="[for completion]","",IF(C217="","",C217/$C$39)))</f>
        <v>2.1512908707222771E-2</v>
      </c>
      <c r="H217" s="64"/>
      <c r="L217" s="64"/>
      <c r="M217" s="64"/>
      <c r="N217" s="96"/>
    </row>
    <row r="218" spans="1:14" x14ac:dyDescent="0.25">
      <c r="A218" s="66" t="s">
        <v>351</v>
      </c>
      <c r="B218" s="62" t="s">
        <v>352</v>
      </c>
      <c r="C218" s="191">
        <f>+C175+C177</f>
        <v>806.32628270999987</v>
      </c>
      <c r="E218" s="104"/>
      <c r="F218" s="205">
        <f t="shared" ref="F218:F219" si="31">IF($C$38=0,"",IF(C218="[for completion]","",IF(C218="","",C218/$C$38)))</f>
        <v>6.5604190810928581E-2</v>
      </c>
      <c r="G218" s="205">
        <f t="shared" ref="G218:G219" si="32">IF($C$39=0,"",IF(C218="[for completion]","",IF(C218="","",C218/$C$39)))</f>
        <v>7.8351982276490581E-2</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1027.7172827099998</v>
      </c>
      <c r="E220" s="104"/>
      <c r="F220" s="185">
        <f>SUM(F217:F219)</f>
        <v>8.3616970152571343E-2</v>
      </c>
      <c r="G220" s="185">
        <f>SUM(G217:G219)</f>
        <v>9.9864890983713345E-2</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x14ac:dyDescent="0.25">
      <c r="A229" s="66" t="s">
        <v>363</v>
      </c>
      <c r="B229" s="83" t="s">
        <v>364</v>
      </c>
      <c r="C229" s="66" t="s">
        <v>1394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1571</v>
      </c>
      <c r="C231" s="191" t="s">
        <v>1394</v>
      </c>
      <c r="E231" s="83"/>
      <c r="H231" s="64"/>
      <c r="L231" s="64"/>
      <c r="M231" s="64"/>
    </row>
    <row r="232" spans="1:14" x14ac:dyDescent="0.25">
      <c r="A232" s="66" t="s">
        <v>366</v>
      </c>
      <c r="B232" s="107" t="s">
        <v>367</v>
      </c>
      <c r="C232" s="191" t="s">
        <v>1802</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C241" s="151"/>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hidden="1" customHeight="1" outlineLevel="1" x14ac:dyDescent="0.25">
      <c r="A320" s="85"/>
      <c r="B320" s="86" t="s">
        <v>470</v>
      </c>
      <c r="C320" s="85"/>
      <c r="D320" s="85"/>
      <c r="E320" s="87"/>
      <c r="F320" s="88"/>
      <c r="G320" s="88"/>
      <c r="H320" s="64"/>
      <c r="L320" s="64"/>
      <c r="M320" s="64"/>
      <c r="N320" s="96"/>
    </row>
    <row r="321" spans="1:14" hidden="1" outlineLevel="1" x14ac:dyDescent="0.25">
      <c r="A321" s="66" t="s">
        <v>471</v>
      </c>
      <c r="B321" s="81" t="s">
        <v>472</v>
      </c>
      <c r="C321" s="81"/>
      <c r="H321" s="64"/>
      <c r="I321" s="96"/>
      <c r="J321" s="96"/>
      <c r="K321" s="96"/>
      <c r="L321" s="96"/>
      <c r="M321" s="96"/>
      <c r="N321" s="96"/>
    </row>
    <row r="322" spans="1:14" hidden="1" outlineLevel="1" x14ac:dyDescent="0.25">
      <c r="A322" s="66" t="s">
        <v>473</v>
      </c>
      <c r="B322" s="81" t="s">
        <v>474</v>
      </c>
      <c r="C322" s="81"/>
      <c r="H322" s="64"/>
      <c r="I322" s="96"/>
      <c r="J322" s="96"/>
      <c r="K322" s="96"/>
      <c r="L322" s="96"/>
      <c r="M322" s="96"/>
      <c r="N322" s="96"/>
    </row>
    <row r="323" spans="1:14" hidden="1" outlineLevel="1" x14ac:dyDescent="0.25">
      <c r="A323" s="66" t="s">
        <v>475</v>
      </c>
      <c r="B323" s="81" t="s">
        <v>476</v>
      </c>
      <c r="C323" s="81"/>
      <c r="H323" s="64"/>
      <c r="I323" s="96"/>
      <c r="J323" s="96"/>
      <c r="K323" s="96"/>
      <c r="L323" s="96"/>
      <c r="M323" s="96"/>
      <c r="N323" s="96"/>
    </row>
    <row r="324" spans="1:14" hidden="1" outlineLevel="1" x14ac:dyDescent="0.25">
      <c r="A324" s="66" t="s">
        <v>477</v>
      </c>
      <c r="B324" s="81" t="s">
        <v>478</v>
      </c>
      <c r="H324" s="64"/>
      <c r="I324" s="96"/>
      <c r="J324" s="96"/>
      <c r="K324" s="96"/>
      <c r="L324" s="96"/>
      <c r="M324" s="96"/>
      <c r="N324" s="96"/>
    </row>
    <row r="325" spans="1:14" hidden="1" outlineLevel="1" x14ac:dyDescent="0.25">
      <c r="A325" s="66" t="s">
        <v>479</v>
      </c>
      <c r="B325" s="81" t="s">
        <v>480</v>
      </c>
      <c r="H325" s="64"/>
      <c r="I325" s="96"/>
      <c r="J325" s="96"/>
      <c r="K325" s="96"/>
      <c r="L325" s="96"/>
      <c r="M325" s="96"/>
      <c r="N325" s="96"/>
    </row>
    <row r="326" spans="1:14" hidden="1" outlineLevel="1" x14ac:dyDescent="0.25">
      <c r="A326" s="66" t="s">
        <v>481</v>
      </c>
      <c r="B326" s="81" t="s">
        <v>482</v>
      </c>
      <c r="H326" s="64"/>
      <c r="I326" s="96"/>
      <c r="J326" s="96"/>
      <c r="K326" s="96"/>
      <c r="L326" s="96"/>
      <c r="M326" s="96"/>
      <c r="N326" s="96"/>
    </row>
    <row r="327" spans="1:14" hidden="1" outlineLevel="1" x14ac:dyDescent="0.25">
      <c r="A327" s="66" t="s">
        <v>483</v>
      </c>
      <c r="B327" s="81" t="s">
        <v>484</v>
      </c>
      <c r="H327" s="64"/>
      <c r="I327" s="96"/>
      <c r="J327" s="96"/>
      <c r="K327" s="96"/>
      <c r="L327" s="96"/>
      <c r="M327" s="96"/>
      <c r="N327" s="96"/>
    </row>
    <row r="328" spans="1:14" hidden="1" outlineLevel="1" x14ac:dyDescent="0.25">
      <c r="A328" s="66" t="s">
        <v>485</v>
      </c>
      <c r="B328" s="81" t="s">
        <v>486</v>
      </c>
      <c r="H328" s="64"/>
      <c r="I328" s="96"/>
      <c r="J328" s="96"/>
      <c r="K328" s="96"/>
      <c r="L328" s="96"/>
      <c r="M328" s="96"/>
      <c r="N328" s="96"/>
    </row>
    <row r="329" spans="1:14" hidden="1" outlineLevel="1" x14ac:dyDescent="0.25">
      <c r="A329" s="66" t="s">
        <v>487</v>
      </c>
      <c r="B329" s="81" t="s">
        <v>488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F92E410-8881-4340-8489-DC7054C44EFC}"/>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74" zoomScale="80" zoomScaleNormal="80" workbookViewId="0">
      <selection activeCell="C227" sqref="C227"/>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89" t="s">
        <v>526</v>
      </c>
      <c r="B1" s="189"/>
      <c r="C1" s="146"/>
      <c r="D1" s="146"/>
      <c r="E1" s="146"/>
      <c r="F1" s="197" t="s">
        <v>1774</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228" t="s">
        <v>529</v>
      </c>
    </row>
    <row r="8" spans="1:7" ht="15.75" thickBot="1" x14ac:dyDescent="0.3">
      <c r="B8" s="229"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51" t="s">
        <v>533</v>
      </c>
      <c r="B12" s="151" t="s">
        <v>534</v>
      </c>
      <c r="C12" s="214">
        <v>11263.057000000001</v>
      </c>
      <c r="F12" s="213">
        <f>IF($C$15=0,"",IF(C12="[for completion]","",C12/$C$15))</f>
        <v>1</v>
      </c>
    </row>
    <row r="13" spans="1:7" x14ac:dyDescent="0.25">
      <c r="A13" s="151" t="s">
        <v>535</v>
      </c>
      <c r="B13" s="151" t="s">
        <v>536</v>
      </c>
      <c r="C13" s="214">
        <v>0</v>
      </c>
      <c r="F13" s="213">
        <f>IF($C$15=0,"",IF(C13="[for completion]","",C13/$C$15))</f>
        <v>0</v>
      </c>
    </row>
    <row r="14" spans="1:7" x14ac:dyDescent="0.25">
      <c r="A14" s="151" t="s">
        <v>537</v>
      </c>
      <c r="B14" s="151" t="s">
        <v>147</v>
      </c>
      <c r="C14" s="214">
        <v>0</v>
      </c>
      <c r="F14" s="213">
        <f>IF($C$15=0,"",IF(C14="[for completion]","",C14/$C$15))</f>
        <v>0</v>
      </c>
    </row>
    <row r="15" spans="1:7" x14ac:dyDescent="0.25">
      <c r="A15" s="151" t="s">
        <v>538</v>
      </c>
      <c r="B15" s="164" t="s">
        <v>149</v>
      </c>
      <c r="C15" s="214">
        <f>SUM(C12:C14)</f>
        <v>11263.057000000001</v>
      </c>
      <c r="F15" s="183">
        <f>SUM(F12:F14)</f>
        <v>1</v>
      </c>
    </row>
    <row r="16" spans="1:7" hidden="1" outlineLevel="1" x14ac:dyDescent="0.25">
      <c r="A16" s="151" t="s">
        <v>539</v>
      </c>
      <c r="B16" s="166" t="s">
        <v>540</v>
      </c>
      <c r="C16" s="214"/>
      <c r="F16" s="213">
        <f t="shared" ref="F16:F26" si="0">IF($C$15=0,"",IF(C16="[for completion]","",C16/$C$15))</f>
        <v>0</v>
      </c>
    </row>
    <row r="17" spans="1:7" hidden="1" outlineLevel="1" x14ac:dyDescent="0.25">
      <c r="A17" s="151" t="s">
        <v>541</v>
      </c>
      <c r="B17" s="166" t="s">
        <v>1576</v>
      </c>
      <c r="C17" s="214"/>
      <c r="F17" s="213">
        <f t="shared" si="0"/>
        <v>0</v>
      </c>
    </row>
    <row r="18" spans="1:7" hidden="1" outlineLevel="1" x14ac:dyDescent="0.25">
      <c r="A18" s="151" t="s">
        <v>542</v>
      </c>
      <c r="B18" s="166" t="s">
        <v>151</v>
      </c>
      <c r="C18" s="214"/>
      <c r="F18" s="213">
        <f t="shared" si="0"/>
        <v>0</v>
      </c>
    </row>
    <row r="19" spans="1:7" hidden="1" outlineLevel="1" x14ac:dyDescent="0.25">
      <c r="A19" s="151" t="s">
        <v>543</v>
      </c>
      <c r="B19" s="166" t="s">
        <v>151</v>
      </c>
      <c r="C19" s="214"/>
      <c r="F19" s="213">
        <f t="shared" si="0"/>
        <v>0</v>
      </c>
    </row>
    <row r="20" spans="1:7" hidden="1" outlineLevel="1" x14ac:dyDescent="0.25">
      <c r="A20" s="151" t="s">
        <v>544</v>
      </c>
      <c r="B20" s="166" t="s">
        <v>151</v>
      </c>
      <c r="C20" s="214"/>
      <c r="F20" s="213">
        <f t="shared" si="0"/>
        <v>0</v>
      </c>
    </row>
    <row r="21" spans="1:7" hidden="1" outlineLevel="1" x14ac:dyDescent="0.25">
      <c r="A21" s="151" t="s">
        <v>545</v>
      </c>
      <c r="B21" s="166" t="s">
        <v>151</v>
      </c>
      <c r="C21" s="214"/>
      <c r="F21" s="213">
        <f t="shared" si="0"/>
        <v>0</v>
      </c>
    </row>
    <row r="22" spans="1:7" hidden="1" outlineLevel="1" x14ac:dyDescent="0.25">
      <c r="A22" s="151" t="s">
        <v>546</v>
      </c>
      <c r="B22" s="166" t="s">
        <v>151</v>
      </c>
      <c r="C22" s="214"/>
      <c r="F22" s="213">
        <f t="shared" si="0"/>
        <v>0</v>
      </c>
    </row>
    <row r="23" spans="1:7" hidden="1" outlineLevel="1" x14ac:dyDescent="0.25">
      <c r="A23" s="151" t="s">
        <v>547</v>
      </c>
      <c r="B23" s="166" t="s">
        <v>151</v>
      </c>
      <c r="C23" s="214"/>
      <c r="F23" s="213">
        <f t="shared" si="0"/>
        <v>0</v>
      </c>
    </row>
    <row r="24" spans="1:7" hidden="1" outlineLevel="1" x14ac:dyDescent="0.25">
      <c r="A24" s="151" t="s">
        <v>548</v>
      </c>
      <c r="B24" s="166" t="s">
        <v>151</v>
      </c>
      <c r="C24" s="214"/>
      <c r="F24" s="213">
        <f t="shared" si="0"/>
        <v>0</v>
      </c>
    </row>
    <row r="25" spans="1:7" hidden="1" outlineLevel="1" x14ac:dyDescent="0.25">
      <c r="A25" s="151" t="s">
        <v>549</v>
      </c>
      <c r="B25" s="166" t="s">
        <v>151</v>
      </c>
      <c r="C25" s="214"/>
      <c r="F25" s="213">
        <f t="shared" si="0"/>
        <v>0</v>
      </c>
    </row>
    <row r="26" spans="1:7" hidden="1" outlineLevel="1" x14ac:dyDescent="0.25">
      <c r="A26" s="151" t="s">
        <v>550</v>
      </c>
      <c r="B26" s="166" t="s">
        <v>151</v>
      </c>
      <c r="C26" s="215"/>
      <c r="D26" s="147"/>
      <c r="E26" s="147"/>
      <c r="F26" s="213">
        <f t="shared" si="0"/>
        <v>0</v>
      </c>
    </row>
    <row r="27" spans="1:7" ht="15" customHeight="1" collapsed="1" x14ac:dyDescent="0.25">
      <c r="A27" s="160"/>
      <c r="B27" s="161" t="s">
        <v>551</v>
      </c>
      <c r="C27" s="160" t="s">
        <v>552</v>
      </c>
      <c r="D27" s="160" t="s">
        <v>553</v>
      </c>
      <c r="E27" s="167"/>
      <c r="F27" s="160" t="s">
        <v>554</v>
      </c>
      <c r="G27" s="162"/>
    </row>
    <row r="28" spans="1:7" x14ac:dyDescent="0.25">
      <c r="A28" s="151" t="s">
        <v>555</v>
      </c>
      <c r="B28" s="151" t="s">
        <v>556</v>
      </c>
      <c r="C28" s="217">
        <v>7068</v>
      </c>
      <c r="D28" s="151" t="s">
        <v>1394</v>
      </c>
      <c r="F28" s="217">
        <f>C28</f>
        <v>7068</v>
      </c>
    </row>
    <row r="29" spans="1:7" hidden="1" outlineLevel="1" x14ac:dyDescent="0.25">
      <c r="A29" s="151" t="s">
        <v>557</v>
      </c>
      <c r="B29" s="168" t="s">
        <v>558</v>
      </c>
    </row>
    <row r="30" spans="1:7" hidden="1" outlineLevel="1" x14ac:dyDescent="0.25">
      <c r="A30" s="151" t="s">
        <v>559</v>
      </c>
      <c r="B30" s="168" t="s">
        <v>560</v>
      </c>
    </row>
    <row r="31" spans="1:7" hidden="1" outlineLevel="1" x14ac:dyDescent="0.25">
      <c r="A31" s="151" t="s">
        <v>561</v>
      </c>
      <c r="B31" s="168"/>
    </row>
    <row r="32" spans="1:7" hidden="1" outlineLevel="1" x14ac:dyDescent="0.25">
      <c r="A32" s="151" t="s">
        <v>562</v>
      </c>
      <c r="B32" s="168"/>
    </row>
    <row r="33" spans="1:7" hidden="1" outlineLevel="1" x14ac:dyDescent="0.25">
      <c r="A33" s="151" t="s">
        <v>1797</v>
      </c>
      <c r="B33" s="168"/>
    </row>
    <row r="34" spans="1:7" hidden="1" outlineLevel="1" x14ac:dyDescent="0.25">
      <c r="A34" s="151" t="s">
        <v>1798</v>
      </c>
      <c r="B34" s="168"/>
    </row>
    <row r="35" spans="1:7" ht="15" customHeight="1" collapsed="1" x14ac:dyDescent="0.25">
      <c r="A35" s="160"/>
      <c r="B35" s="161" t="s">
        <v>563</v>
      </c>
      <c r="C35" s="160" t="s">
        <v>564</v>
      </c>
      <c r="D35" s="160" t="s">
        <v>565</v>
      </c>
      <c r="E35" s="167"/>
      <c r="F35" s="162" t="s">
        <v>532</v>
      </c>
      <c r="G35" s="162"/>
    </row>
    <row r="36" spans="1:7" x14ac:dyDescent="0.25">
      <c r="A36" s="151" t="s">
        <v>566</v>
      </c>
      <c r="B36" s="151" t="s">
        <v>567</v>
      </c>
      <c r="C36" s="183">
        <v>4.8332436973550965E-3</v>
      </c>
      <c r="D36" s="183" t="s">
        <v>1394</v>
      </c>
      <c r="E36" s="216"/>
      <c r="F36" s="183">
        <f>C36</f>
        <v>4.8332436973550965E-3</v>
      </c>
    </row>
    <row r="37" spans="1:7" hidden="1" outlineLevel="1" x14ac:dyDescent="0.25">
      <c r="A37" s="151" t="s">
        <v>568</v>
      </c>
      <c r="C37" s="183"/>
      <c r="D37" s="183"/>
      <c r="E37" s="216"/>
      <c r="F37" s="183"/>
    </row>
    <row r="38" spans="1:7" hidden="1" outlineLevel="1" x14ac:dyDescent="0.25">
      <c r="A38" s="151" t="s">
        <v>569</v>
      </c>
      <c r="C38" s="183"/>
      <c r="D38" s="183"/>
      <c r="E38" s="216"/>
      <c r="F38" s="183"/>
    </row>
    <row r="39" spans="1:7" hidden="1" outlineLevel="1" x14ac:dyDescent="0.25">
      <c r="A39" s="151" t="s">
        <v>570</v>
      </c>
      <c r="C39" s="183"/>
      <c r="D39" s="183"/>
      <c r="E39" s="216"/>
      <c r="F39" s="183"/>
    </row>
    <row r="40" spans="1:7" hidden="1" outlineLevel="1" x14ac:dyDescent="0.25">
      <c r="A40" s="151" t="s">
        <v>571</v>
      </c>
      <c r="C40" s="183"/>
      <c r="D40" s="183"/>
      <c r="E40" s="216"/>
      <c r="F40" s="183"/>
    </row>
    <row r="41" spans="1:7" hidden="1" outlineLevel="1" x14ac:dyDescent="0.25">
      <c r="A41" s="151" t="s">
        <v>572</v>
      </c>
      <c r="C41" s="183"/>
      <c r="D41" s="183"/>
      <c r="E41" s="216"/>
      <c r="F41" s="183"/>
    </row>
    <row r="42" spans="1:7" hidden="1" outlineLevel="1" x14ac:dyDescent="0.25">
      <c r="A42" s="151" t="s">
        <v>573</v>
      </c>
      <c r="C42" s="183"/>
      <c r="D42" s="183"/>
      <c r="E42" s="216"/>
      <c r="F42" s="183"/>
    </row>
    <row r="43" spans="1:7" ht="15" customHeight="1" collapsed="1" x14ac:dyDescent="0.25">
      <c r="A43" s="160"/>
      <c r="B43" s="161" t="s">
        <v>574</v>
      </c>
      <c r="C43" s="160" t="s">
        <v>564</v>
      </c>
      <c r="D43" s="160" t="s">
        <v>565</v>
      </c>
      <c r="E43" s="167"/>
      <c r="F43" s="162" t="s">
        <v>532</v>
      </c>
      <c r="G43" s="162"/>
    </row>
    <row r="44" spans="1:7" hidden="1" x14ac:dyDescent="0.25">
      <c r="A44" s="151" t="s">
        <v>575</v>
      </c>
      <c r="B44" s="169" t="s">
        <v>576</v>
      </c>
      <c r="C44" s="182">
        <f>SUM(C45:C72)</f>
        <v>0</v>
      </c>
      <c r="D44" s="182">
        <f>SUM(D45:D72)</f>
        <v>0</v>
      </c>
      <c r="E44" s="183"/>
      <c r="F44" s="182">
        <f>SUM(F45:F72)</f>
        <v>0</v>
      </c>
      <c r="G44" s="151"/>
    </row>
    <row r="45" spans="1:7" hidden="1" x14ac:dyDescent="0.25">
      <c r="A45" s="151" t="s">
        <v>577</v>
      </c>
      <c r="B45" s="151" t="s">
        <v>578</v>
      </c>
      <c r="C45" s="183">
        <v>0</v>
      </c>
      <c r="D45" s="183" t="s">
        <v>1394</v>
      </c>
      <c r="E45" s="183"/>
      <c r="F45" s="183">
        <v>0</v>
      </c>
      <c r="G45" s="151"/>
    </row>
    <row r="46" spans="1:7" hidden="1" x14ac:dyDescent="0.25">
      <c r="A46" s="151" t="s">
        <v>579</v>
      </c>
      <c r="B46" s="151" t="s">
        <v>580</v>
      </c>
      <c r="C46" s="183">
        <v>0</v>
      </c>
      <c r="D46" s="183" t="s">
        <v>1394</v>
      </c>
      <c r="E46" s="183"/>
      <c r="F46" s="183">
        <v>0</v>
      </c>
      <c r="G46" s="151"/>
    </row>
    <row r="47" spans="1:7" hidden="1" x14ac:dyDescent="0.25">
      <c r="A47" s="151" t="s">
        <v>581</v>
      </c>
      <c r="B47" s="151" t="s">
        <v>582</v>
      </c>
      <c r="C47" s="183">
        <v>0</v>
      </c>
      <c r="D47" s="183" t="s">
        <v>1394</v>
      </c>
      <c r="E47" s="183"/>
      <c r="F47" s="183">
        <v>0</v>
      </c>
      <c r="G47" s="151"/>
    </row>
    <row r="48" spans="1:7" hidden="1" x14ac:dyDescent="0.25">
      <c r="A48" s="151" t="s">
        <v>583</v>
      </c>
      <c r="B48" s="151" t="s">
        <v>584</v>
      </c>
      <c r="C48" s="183">
        <v>0</v>
      </c>
      <c r="D48" s="183" t="s">
        <v>1394</v>
      </c>
      <c r="E48" s="183"/>
      <c r="F48" s="183">
        <v>0</v>
      </c>
      <c r="G48" s="151"/>
    </row>
    <row r="49" spans="1:7" hidden="1" x14ac:dyDescent="0.25">
      <c r="A49" s="151" t="s">
        <v>585</v>
      </c>
      <c r="B49" s="151" t="s">
        <v>586</v>
      </c>
      <c r="C49" s="183">
        <v>0</v>
      </c>
      <c r="D49" s="183" t="s">
        <v>1394</v>
      </c>
      <c r="E49" s="183"/>
      <c r="F49" s="183">
        <v>0</v>
      </c>
      <c r="G49" s="151"/>
    </row>
    <row r="50" spans="1:7" hidden="1" x14ac:dyDescent="0.25">
      <c r="A50" s="151" t="s">
        <v>587</v>
      </c>
      <c r="B50" s="151" t="s">
        <v>588</v>
      </c>
      <c r="C50" s="183">
        <v>0</v>
      </c>
      <c r="D50" s="183" t="s">
        <v>1394</v>
      </c>
      <c r="E50" s="183"/>
      <c r="F50" s="183">
        <v>0</v>
      </c>
      <c r="G50" s="151"/>
    </row>
    <row r="51" spans="1:7" hidden="1" x14ac:dyDescent="0.25">
      <c r="A51" s="151" t="s">
        <v>589</v>
      </c>
      <c r="B51" s="151" t="s">
        <v>590</v>
      </c>
      <c r="C51" s="183">
        <v>0</v>
      </c>
      <c r="D51" s="183" t="s">
        <v>1394</v>
      </c>
      <c r="E51" s="183"/>
      <c r="F51" s="183">
        <v>0</v>
      </c>
      <c r="G51" s="151"/>
    </row>
    <row r="52" spans="1:7" hidden="1" x14ac:dyDescent="0.25">
      <c r="A52" s="151" t="s">
        <v>591</v>
      </c>
      <c r="B52" s="151" t="s">
        <v>592</v>
      </c>
      <c r="C52" s="183">
        <v>0</v>
      </c>
      <c r="D52" s="183" t="s">
        <v>1394</v>
      </c>
      <c r="E52" s="183"/>
      <c r="F52" s="183">
        <v>0</v>
      </c>
      <c r="G52" s="151"/>
    </row>
    <row r="53" spans="1:7" hidden="1" x14ac:dyDescent="0.25">
      <c r="A53" s="151" t="s">
        <v>593</v>
      </c>
      <c r="B53" s="151" t="s">
        <v>594</v>
      </c>
      <c r="C53" s="183">
        <v>0</v>
      </c>
      <c r="D53" s="183" t="s">
        <v>1394</v>
      </c>
      <c r="E53" s="183"/>
      <c r="F53" s="183">
        <v>0</v>
      </c>
      <c r="G53" s="151"/>
    </row>
    <row r="54" spans="1:7" hidden="1" x14ac:dyDescent="0.25">
      <c r="A54" s="151" t="s">
        <v>595</v>
      </c>
      <c r="B54" s="151" t="s">
        <v>596</v>
      </c>
      <c r="C54" s="183">
        <v>0</v>
      </c>
      <c r="D54" s="183" t="s">
        <v>1394</v>
      </c>
      <c r="E54" s="183"/>
      <c r="F54" s="183">
        <v>0</v>
      </c>
      <c r="G54" s="151"/>
    </row>
    <row r="55" spans="1:7" hidden="1" x14ac:dyDescent="0.25">
      <c r="A55" s="151" t="s">
        <v>597</v>
      </c>
      <c r="B55" s="151" t="s">
        <v>598</v>
      </c>
      <c r="C55" s="183">
        <v>0</v>
      </c>
      <c r="D55" s="183" t="s">
        <v>1394</v>
      </c>
      <c r="E55" s="183"/>
      <c r="F55" s="183">
        <v>0</v>
      </c>
      <c r="G55" s="151"/>
    </row>
    <row r="56" spans="1:7" hidden="1" x14ac:dyDescent="0.25">
      <c r="A56" s="151" t="s">
        <v>599</v>
      </c>
      <c r="B56" s="151" t="s">
        <v>600</v>
      </c>
      <c r="C56" s="183">
        <v>0</v>
      </c>
      <c r="D56" s="183" t="s">
        <v>1394</v>
      </c>
      <c r="E56" s="183"/>
      <c r="F56" s="183">
        <v>0</v>
      </c>
      <c r="G56" s="151"/>
    </row>
    <row r="57" spans="1:7" hidden="1" x14ac:dyDescent="0.25">
      <c r="A57" s="151" t="s">
        <v>601</v>
      </c>
      <c r="B57" s="151" t="s">
        <v>602</v>
      </c>
      <c r="C57" s="183">
        <v>0</v>
      </c>
      <c r="D57" s="183" t="s">
        <v>1394</v>
      </c>
      <c r="E57" s="183"/>
      <c r="F57" s="183">
        <v>0</v>
      </c>
      <c r="G57" s="151"/>
    </row>
    <row r="58" spans="1:7" hidden="1" x14ac:dyDescent="0.25">
      <c r="A58" s="151" t="s">
        <v>603</v>
      </c>
      <c r="B58" s="151" t="s">
        <v>604</v>
      </c>
      <c r="C58" s="183">
        <v>0</v>
      </c>
      <c r="D58" s="183" t="s">
        <v>1394</v>
      </c>
      <c r="E58" s="183"/>
      <c r="F58" s="183">
        <v>0</v>
      </c>
      <c r="G58" s="151"/>
    </row>
    <row r="59" spans="1:7" hidden="1" x14ac:dyDescent="0.25">
      <c r="A59" s="151" t="s">
        <v>605</v>
      </c>
      <c r="B59" s="151" t="s">
        <v>606</v>
      </c>
      <c r="C59" s="183">
        <v>0</v>
      </c>
      <c r="D59" s="183" t="s">
        <v>1394</v>
      </c>
      <c r="E59" s="183"/>
      <c r="F59" s="183">
        <v>0</v>
      </c>
      <c r="G59" s="151"/>
    </row>
    <row r="60" spans="1:7" hidden="1" x14ac:dyDescent="0.25">
      <c r="A60" s="151" t="s">
        <v>607</v>
      </c>
      <c r="B60" s="151" t="s">
        <v>3</v>
      </c>
      <c r="C60" s="183">
        <v>0</v>
      </c>
      <c r="D60" s="183" t="s">
        <v>1394</v>
      </c>
      <c r="E60" s="183"/>
      <c r="F60" s="183">
        <v>0</v>
      </c>
      <c r="G60" s="151"/>
    </row>
    <row r="61" spans="1:7" hidden="1" x14ac:dyDescent="0.25">
      <c r="A61" s="151" t="s">
        <v>608</v>
      </c>
      <c r="B61" s="151" t="s">
        <v>609</v>
      </c>
      <c r="C61" s="183">
        <v>0</v>
      </c>
      <c r="D61" s="183" t="s">
        <v>1394</v>
      </c>
      <c r="E61" s="183"/>
      <c r="F61" s="183">
        <v>0</v>
      </c>
      <c r="G61" s="151"/>
    </row>
    <row r="62" spans="1:7" hidden="1" x14ac:dyDescent="0.25">
      <c r="A62" s="151" t="s">
        <v>610</v>
      </c>
      <c r="B62" s="151" t="s">
        <v>611</v>
      </c>
      <c r="C62" s="183">
        <v>0</v>
      </c>
      <c r="D62" s="183" t="s">
        <v>1394</v>
      </c>
      <c r="E62" s="183"/>
      <c r="F62" s="183">
        <v>0</v>
      </c>
      <c r="G62" s="151"/>
    </row>
    <row r="63" spans="1:7" hidden="1" x14ac:dyDescent="0.25">
      <c r="A63" s="151" t="s">
        <v>612</v>
      </c>
      <c r="B63" s="151" t="s">
        <v>613</v>
      </c>
      <c r="C63" s="183">
        <v>0</v>
      </c>
      <c r="D63" s="183" t="s">
        <v>1394</v>
      </c>
      <c r="E63" s="183"/>
      <c r="F63" s="183">
        <v>0</v>
      </c>
      <c r="G63" s="151"/>
    </row>
    <row r="64" spans="1:7" hidden="1" x14ac:dyDescent="0.25">
      <c r="A64" s="151" t="s">
        <v>614</v>
      </c>
      <c r="B64" s="151" t="s">
        <v>615</v>
      </c>
      <c r="C64" s="183">
        <v>0</v>
      </c>
      <c r="D64" s="183" t="s">
        <v>1394</v>
      </c>
      <c r="E64" s="183"/>
      <c r="F64" s="183">
        <v>0</v>
      </c>
      <c r="G64" s="151"/>
    </row>
    <row r="65" spans="1:7" hidden="1" x14ac:dyDescent="0.25">
      <c r="A65" s="151" t="s">
        <v>616</v>
      </c>
      <c r="B65" s="151" t="s">
        <v>617</v>
      </c>
      <c r="C65" s="183">
        <v>0</v>
      </c>
      <c r="D65" s="183" t="s">
        <v>1394</v>
      </c>
      <c r="E65" s="183"/>
      <c r="F65" s="183">
        <v>0</v>
      </c>
      <c r="G65" s="151"/>
    </row>
    <row r="66" spans="1:7" hidden="1" x14ac:dyDescent="0.25">
      <c r="A66" s="151" t="s">
        <v>618</v>
      </c>
      <c r="B66" s="151" t="s">
        <v>619</v>
      </c>
      <c r="C66" s="183">
        <v>0</v>
      </c>
      <c r="D66" s="183" t="s">
        <v>1394</v>
      </c>
      <c r="E66" s="183"/>
      <c r="F66" s="183">
        <v>0</v>
      </c>
      <c r="G66" s="151"/>
    </row>
    <row r="67" spans="1:7" hidden="1" x14ac:dyDescent="0.25">
      <c r="A67" s="151" t="s">
        <v>620</v>
      </c>
      <c r="B67" s="151" t="s">
        <v>621</v>
      </c>
      <c r="C67" s="183">
        <v>0</v>
      </c>
      <c r="D67" s="183" t="s">
        <v>1394</v>
      </c>
      <c r="E67" s="183"/>
      <c r="F67" s="183">
        <v>0</v>
      </c>
      <c r="G67" s="151"/>
    </row>
    <row r="68" spans="1:7" hidden="1" x14ac:dyDescent="0.25">
      <c r="A68" s="151" t="s">
        <v>622</v>
      </c>
      <c r="B68" s="151" t="s">
        <v>623</v>
      </c>
      <c r="C68" s="183">
        <v>0</v>
      </c>
      <c r="D68" s="183" t="s">
        <v>1394</v>
      </c>
      <c r="E68" s="183"/>
      <c r="F68" s="183">
        <v>0</v>
      </c>
      <c r="G68" s="151"/>
    </row>
    <row r="69" spans="1:7" hidden="1" x14ac:dyDescent="0.25">
      <c r="A69" s="151" t="s">
        <v>624</v>
      </c>
      <c r="B69" s="151" t="s">
        <v>625</v>
      </c>
      <c r="C69" s="183">
        <v>0</v>
      </c>
      <c r="D69" s="183" t="s">
        <v>1394</v>
      </c>
      <c r="E69" s="183"/>
      <c r="F69" s="183">
        <v>0</v>
      </c>
      <c r="G69" s="151"/>
    </row>
    <row r="70" spans="1:7" hidden="1" x14ac:dyDescent="0.25">
      <c r="A70" s="151" t="s">
        <v>626</v>
      </c>
      <c r="B70" s="151" t="s">
        <v>627</v>
      </c>
      <c r="C70" s="183">
        <v>0</v>
      </c>
      <c r="D70" s="183" t="s">
        <v>1394</v>
      </c>
      <c r="E70" s="183"/>
      <c r="F70" s="183">
        <v>0</v>
      </c>
      <c r="G70" s="151"/>
    </row>
    <row r="71" spans="1:7" hidden="1" x14ac:dyDescent="0.25">
      <c r="A71" s="151" t="s">
        <v>628</v>
      </c>
      <c r="B71" s="151" t="s">
        <v>6</v>
      </c>
      <c r="C71" s="183">
        <v>0</v>
      </c>
      <c r="D71" s="183" t="s">
        <v>1394</v>
      </c>
      <c r="E71" s="183"/>
      <c r="F71" s="183">
        <v>0</v>
      </c>
      <c r="G71" s="151"/>
    </row>
    <row r="72" spans="1:7" hidden="1" x14ac:dyDescent="0.25">
      <c r="A72" s="151" t="s">
        <v>629</v>
      </c>
      <c r="B72" s="151" t="s">
        <v>630</v>
      </c>
      <c r="C72" s="183">
        <v>0</v>
      </c>
      <c r="D72" s="183" t="s">
        <v>1394</v>
      </c>
      <c r="E72" s="183"/>
      <c r="F72" s="183">
        <v>0</v>
      </c>
      <c r="G72" s="151"/>
    </row>
    <row r="73" spans="1:7" x14ac:dyDescent="0.25">
      <c r="A73" s="151" t="s">
        <v>631</v>
      </c>
      <c r="B73" s="169" t="s">
        <v>319</v>
      </c>
      <c r="C73" s="182">
        <f>SUM(C74:C76)</f>
        <v>1</v>
      </c>
      <c r="D73" s="182">
        <f>SUM(D74:D76)</f>
        <v>0</v>
      </c>
      <c r="E73" s="183"/>
      <c r="F73" s="182">
        <f>SUM(F74:F76)</f>
        <v>1</v>
      </c>
      <c r="G73" s="151"/>
    </row>
    <row r="74" spans="1:7" x14ac:dyDescent="0.25">
      <c r="A74" s="151" t="s">
        <v>632</v>
      </c>
      <c r="B74" s="151" t="s">
        <v>633</v>
      </c>
      <c r="C74" s="183">
        <v>0</v>
      </c>
      <c r="D74" s="183" t="s">
        <v>1394</v>
      </c>
      <c r="E74" s="183"/>
      <c r="F74" s="183">
        <v>0</v>
      </c>
      <c r="G74" s="151"/>
    </row>
    <row r="75" spans="1:7" x14ac:dyDescent="0.25">
      <c r="A75" s="151" t="s">
        <v>634</v>
      </c>
      <c r="B75" s="151" t="s">
        <v>635</v>
      </c>
      <c r="C75" s="183">
        <v>0</v>
      </c>
      <c r="D75" s="183" t="s">
        <v>1394</v>
      </c>
      <c r="E75" s="183"/>
      <c r="F75" s="183">
        <v>0</v>
      </c>
      <c r="G75" s="151"/>
    </row>
    <row r="76" spans="1:7" x14ac:dyDescent="0.25">
      <c r="A76" s="151" t="s">
        <v>1749</v>
      </c>
      <c r="B76" s="151" t="s">
        <v>2</v>
      </c>
      <c r="C76" s="183">
        <v>1</v>
      </c>
      <c r="D76" s="183" t="s">
        <v>1394</v>
      </c>
      <c r="E76" s="183"/>
      <c r="F76" s="183">
        <f>C76</f>
        <v>1</v>
      </c>
      <c r="G76" s="151"/>
    </row>
    <row r="77" spans="1:7" x14ac:dyDescent="0.25">
      <c r="A77" s="151" t="s">
        <v>636</v>
      </c>
      <c r="B77" s="169" t="s">
        <v>147</v>
      </c>
      <c r="C77" s="182">
        <f>SUM(C78:C87)</f>
        <v>0</v>
      </c>
      <c r="D77" s="182">
        <f>SUM(D78:D87)</f>
        <v>0</v>
      </c>
      <c r="E77" s="183"/>
      <c r="F77" s="182">
        <f>SUM(F78:F87)</f>
        <v>0</v>
      </c>
      <c r="G77" s="151"/>
    </row>
    <row r="78" spans="1:7" hidden="1" x14ac:dyDescent="0.25">
      <c r="A78" s="151" t="s">
        <v>637</v>
      </c>
      <c r="B78" s="170" t="s">
        <v>321</v>
      </c>
      <c r="C78" s="183">
        <v>0</v>
      </c>
      <c r="D78" s="183" t="s">
        <v>1394</v>
      </c>
      <c r="E78" s="183"/>
      <c r="F78" s="183">
        <v>0</v>
      </c>
      <c r="G78" s="151"/>
    </row>
    <row r="79" spans="1:7" hidden="1" x14ac:dyDescent="0.25">
      <c r="A79" s="151" t="s">
        <v>638</v>
      </c>
      <c r="B79" s="170" t="s">
        <v>323</v>
      </c>
      <c r="C79" s="183">
        <v>0</v>
      </c>
      <c r="D79" s="183" t="s">
        <v>1394</v>
      </c>
      <c r="E79" s="183"/>
      <c r="F79" s="183">
        <v>0</v>
      </c>
      <c r="G79" s="151"/>
    </row>
    <row r="80" spans="1:7" hidden="1" x14ac:dyDescent="0.25">
      <c r="A80" s="151" t="s">
        <v>639</v>
      </c>
      <c r="B80" s="170" t="s">
        <v>325</v>
      </c>
      <c r="C80" s="183">
        <v>0</v>
      </c>
      <c r="D80" s="183" t="s">
        <v>1394</v>
      </c>
      <c r="E80" s="183"/>
      <c r="F80" s="183">
        <v>0</v>
      </c>
      <c r="G80" s="151"/>
    </row>
    <row r="81" spans="1:7" hidden="1" x14ac:dyDescent="0.25">
      <c r="A81" s="151" t="s">
        <v>640</v>
      </c>
      <c r="B81" s="170" t="s">
        <v>12</v>
      </c>
      <c r="C81" s="183">
        <v>0</v>
      </c>
      <c r="D81" s="183" t="s">
        <v>1394</v>
      </c>
      <c r="E81" s="183"/>
      <c r="F81" s="183">
        <v>0</v>
      </c>
      <c r="G81" s="151"/>
    </row>
    <row r="82" spans="1:7" hidden="1" x14ac:dyDescent="0.25">
      <c r="A82" s="151" t="s">
        <v>641</v>
      </c>
      <c r="B82" s="170" t="s">
        <v>328</v>
      </c>
      <c r="C82" s="183">
        <v>0</v>
      </c>
      <c r="D82" s="183" t="s">
        <v>1394</v>
      </c>
      <c r="E82" s="183"/>
      <c r="F82" s="183">
        <v>0</v>
      </c>
      <c r="G82" s="151"/>
    </row>
    <row r="83" spans="1:7" hidden="1" x14ac:dyDescent="0.25">
      <c r="A83" s="151" t="s">
        <v>642</v>
      </c>
      <c r="B83" s="170" t="s">
        <v>330</v>
      </c>
      <c r="C83" s="183">
        <v>0</v>
      </c>
      <c r="D83" s="183" t="s">
        <v>1394</v>
      </c>
      <c r="E83" s="183"/>
      <c r="F83" s="183">
        <v>0</v>
      </c>
      <c r="G83" s="151"/>
    </row>
    <row r="84" spans="1:7" hidden="1" x14ac:dyDescent="0.25">
      <c r="A84" s="151" t="s">
        <v>643</v>
      </c>
      <c r="B84" s="170" t="s">
        <v>332</v>
      </c>
      <c r="C84" s="183">
        <v>0</v>
      </c>
      <c r="D84" s="183" t="s">
        <v>1394</v>
      </c>
      <c r="E84" s="183"/>
      <c r="F84" s="183">
        <v>0</v>
      </c>
      <c r="G84" s="151"/>
    </row>
    <row r="85" spans="1:7" hidden="1" x14ac:dyDescent="0.25">
      <c r="A85" s="151" t="s">
        <v>644</v>
      </c>
      <c r="B85" s="170" t="s">
        <v>334</v>
      </c>
      <c r="C85" s="183">
        <v>0</v>
      </c>
      <c r="D85" s="183" t="s">
        <v>1394</v>
      </c>
      <c r="E85" s="183"/>
      <c r="F85" s="183">
        <v>0</v>
      </c>
      <c r="G85" s="151"/>
    </row>
    <row r="86" spans="1:7" hidden="1" x14ac:dyDescent="0.25">
      <c r="A86" s="151" t="s">
        <v>645</v>
      </c>
      <c r="B86" s="170" t="s">
        <v>336</v>
      </c>
      <c r="C86" s="183">
        <v>0</v>
      </c>
      <c r="D86" s="183" t="s">
        <v>1394</v>
      </c>
      <c r="E86" s="183"/>
      <c r="F86" s="183">
        <v>0</v>
      </c>
      <c r="G86" s="151"/>
    </row>
    <row r="87" spans="1:7" hidden="1" x14ac:dyDescent="0.25">
      <c r="A87" s="151" t="s">
        <v>646</v>
      </c>
      <c r="B87" s="170" t="s">
        <v>147</v>
      </c>
      <c r="C87" s="183">
        <v>0</v>
      </c>
      <c r="D87" s="183" t="s">
        <v>1394</v>
      </c>
      <c r="E87" s="183"/>
      <c r="F87" s="183">
        <v>0</v>
      </c>
      <c r="G87" s="151"/>
    </row>
    <row r="88" spans="1:7" hidden="1" outlineLevel="1" x14ac:dyDescent="0.25">
      <c r="A88" s="151" t="s">
        <v>647</v>
      </c>
      <c r="B88" s="166" t="s">
        <v>151</v>
      </c>
      <c r="C88" s="183"/>
      <c r="D88" s="183"/>
      <c r="E88" s="183"/>
      <c r="F88" s="183"/>
      <c r="G88" s="151"/>
    </row>
    <row r="89" spans="1:7" hidden="1" outlineLevel="1" x14ac:dyDescent="0.25">
      <c r="A89" s="151" t="s">
        <v>648</v>
      </c>
      <c r="B89" s="166" t="s">
        <v>151</v>
      </c>
      <c r="C89" s="183"/>
      <c r="D89" s="183"/>
      <c r="E89" s="183"/>
      <c r="F89" s="183"/>
      <c r="G89" s="151"/>
    </row>
    <row r="90" spans="1:7" hidden="1" outlineLevel="1" x14ac:dyDescent="0.25">
      <c r="A90" s="151" t="s">
        <v>649</v>
      </c>
      <c r="B90" s="166" t="s">
        <v>151</v>
      </c>
      <c r="C90" s="183"/>
      <c r="D90" s="183"/>
      <c r="E90" s="183"/>
      <c r="F90" s="183"/>
      <c r="G90" s="151"/>
    </row>
    <row r="91" spans="1:7" hidden="1" outlineLevel="1" x14ac:dyDescent="0.25">
      <c r="A91" s="151" t="s">
        <v>650</v>
      </c>
      <c r="B91" s="166" t="s">
        <v>151</v>
      </c>
      <c r="C91" s="183"/>
      <c r="D91" s="183"/>
      <c r="E91" s="183"/>
      <c r="F91" s="183"/>
      <c r="G91" s="151"/>
    </row>
    <row r="92" spans="1:7" hidden="1" outlineLevel="1" x14ac:dyDescent="0.25">
      <c r="A92" s="151" t="s">
        <v>651</v>
      </c>
      <c r="B92" s="166" t="s">
        <v>151</v>
      </c>
      <c r="C92" s="183"/>
      <c r="D92" s="183"/>
      <c r="E92" s="183"/>
      <c r="F92" s="183"/>
      <c r="G92" s="151"/>
    </row>
    <row r="93" spans="1:7" hidden="1" outlineLevel="1" x14ac:dyDescent="0.25">
      <c r="A93" s="151" t="s">
        <v>652</v>
      </c>
      <c r="B93" s="166" t="s">
        <v>151</v>
      </c>
      <c r="C93" s="183"/>
      <c r="D93" s="183"/>
      <c r="E93" s="183"/>
      <c r="F93" s="183"/>
      <c r="G93" s="151"/>
    </row>
    <row r="94" spans="1:7" hidden="1" outlineLevel="1" x14ac:dyDescent="0.25">
      <c r="A94" s="151" t="s">
        <v>653</v>
      </c>
      <c r="B94" s="166" t="s">
        <v>151</v>
      </c>
      <c r="C94" s="183"/>
      <c r="D94" s="183"/>
      <c r="E94" s="183"/>
      <c r="F94" s="183"/>
      <c r="G94" s="151"/>
    </row>
    <row r="95" spans="1:7" hidden="1" outlineLevel="1" x14ac:dyDescent="0.25">
      <c r="A95" s="151" t="s">
        <v>654</v>
      </c>
      <c r="B95" s="166" t="s">
        <v>151</v>
      </c>
      <c r="C95" s="183"/>
      <c r="D95" s="183"/>
      <c r="E95" s="183"/>
      <c r="F95" s="183"/>
      <c r="G95" s="151"/>
    </row>
    <row r="96" spans="1:7" hidden="1" outlineLevel="1" x14ac:dyDescent="0.25">
      <c r="A96" s="151" t="s">
        <v>655</v>
      </c>
      <c r="B96" s="166" t="s">
        <v>151</v>
      </c>
      <c r="C96" s="183"/>
      <c r="D96" s="183"/>
      <c r="E96" s="183"/>
      <c r="F96" s="183"/>
      <c r="G96" s="151"/>
    </row>
    <row r="97" spans="1:7" hidden="1" outlineLevel="1" x14ac:dyDescent="0.25">
      <c r="A97" s="151" t="s">
        <v>656</v>
      </c>
      <c r="B97" s="166" t="s">
        <v>151</v>
      </c>
      <c r="C97" s="183"/>
      <c r="D97" s="183"/>
      <c r="E97" s="183"/>
      <c r="F97" s="183"/>
      <c r="G97" s="151"/>
    </row>
    <row r="98" spans="1:7" ht="15" customHeight="1" collapsed="1" x14ac:dyDescent="0.25">
      <c r="A98" s="160"/>
      <c r="B98" s="198" t="s">
        <v>1760</v>
      </c>
      <c r="C98" s="160" t="s">
        <v>564</v>
      </c>
      <c r="D98" s="160" t="s">
        <v>565</v>
      </c>
      <c r="E98" s="167"/>
      <c r="F98" s="162" t="s">
        <v>532</v>
      </c>
      <c r="G98" s="162"/>
    </row>
    <row r="99" spans="1:7" x14ac:dyDescent="0.25">
      <c r="A99" s="151" t="s">
        <v>657</v>
      </c>
      <c r="B99" s="170" t="s">
        <v>1803</v>
      </c>
      <c r="C99" s="223">
        <v>0.3663131332383221</v>
      </c>
      <c r="D99" s="183" t="s">
        <v>1394</v>
      </c>
      <c r="E99" s="183"/>
      <c r="F99" s="183">
        <f>C99</f>
        <v>0.3663131332383221</v>
      </c>
      <c r="G99" s="151"/>
    </row>
    <row r="100" spans="1:7" x14ac:dyDescent="0.25">
      <c r="A100" s="151" t="s">
        <v>659</v>
      </c>
      <c r="B100" s="170" t="s">
        <v>1804</v>
      </c>
      <c r="C100" s="223">
        <v>4.2544604445192173E-3</v>
      </c>
      <c r="D100" s="183" t="s">
        <v>1394</v>
      </c>
      <c r="E100" s="183"/>
      <c r="F100" s="183">
        <f t="shared" ref="F100:F111" si="1">C100</f>
        <v>4.2544604445192173E-3</v>
      </c>
      <c r="G100" s="151"/>
    </row>
    <row r="101" spans="1:7" x14ac:dyDescent="0.25">
      <c r="A101" s="151" t="s">
        <v>660</v>
      </c>
      <c r="B101" s="170" t="s">
        <v>1805</v>
      </c>
      <c r="C101" s="223">
        <v>1.691525306591864E-3</v>
      </c>
      <c r="D101" s="183" t="s">
        <v>1394</v>
      </c>
      <c r="E101" s="183"/>
      <c r="F101" s="183">
        <f t="shared" si="1"/>
        <v>1.691525306591864E-3</v>
      </c>
      <c r="G101" s="151"/>
    </row>
    <row r="102" spans="1:7" x14ac:dyDescent="0.25">
      <c r="A102" s="151" t="s">
        <v>661</v>
      </c>
      <c r="B102" s="170" t="s">
        <v>1806</v>
      </c>
      <c r="C102" s="223">
        <v>7.6976944029415813E-4</v>
      </c>
      <c r="D102" s="183" t="s">
        <v>1394</v>
      </c>
      <c r="E102" s="183"/>
      <c r="F102" s="183">
        <f t="shared" si="1"/>
        <v>7.6976944029415813E-4</v>
      </c>
      <c r="G102" s="151"/>
    </row>
    <row r="103" spans="1:7" x14ac:dyDescent="0.25">
      <c r="A103" s="151" t="s">
        <v>662</v>
      </c>
      <c r="B103" s="170" t="s">
        <v>1807</v>
      </c>
      <c r="C103" s="223">
        <v>3.6197105307507228E-2</v>
      </c>
      <c r="D103" s="183" t="s">
        <v>1394</v>
      </c>
      <c r="E103" s="183"/>
      <c r="F103" s="183">
        <f t="shared" si="1"/>
        <v>3.6197105307507228E-2</v>
      </c>
      <c r="G103" s="151"/>
    </row>
    <row r="104" spans="1:7" x14ac:dyDescent="0.25">
      <c r="A104" s="151" t="s">
        <v>663</v>
      </c>
      <c r="B104" s="170" t="s">
        <v>1808</v>
      </c>
      <c r="C104" s="223">
        <v>0.37235219588532648</v>
      </c>
      <c r="D104" s="183" t="s">
        <v>1394</v>
      </c>
      <c r="E104" s="183"/>
      <c r="F104" s="183">
        <f t="shared" si="1"/>
        <v>0.37235219588532648</v>
      </c>
      <c r="G104" s="151"/>
    </row>
    <row r="105" spans="1:7" x14ac:dyDescent="0.25">
      <c r="A105" s="151" t="s">
        <v>664</v>
      </c>
      <c r="B105" s="170" t="s">
        <v>1809</v>
      </c>
      <c r="C105" s="223">
        <v>2.6180756357166396E-3</v>
      </c>
      <c r="D105" s="183" t="s">
        <v>1394</v>
      </c>
      <c r="E105" s="183"/>
      <c r="F105" s="183">
        <f t="shared" si="1"/>
        <v>2.6180756357166396E-3</v>
      </c>
      <c r="G105" s="151"/>
    </row>
    <row r="106" spans="1:7" x14ac:dyDescent="0.25">
      <c r="A106" s="151" t="s">
        <v>665</v>
      </c>
      <c r="B106" s="170" t="s">
        <v>1810</v>
      </c>
      <c r="C106" s="223">
        <v>1.5918713617952954E-2</v>
      </c>
      <c r="D106" s="183" t="s">
        <v>1394</v>
      </c>
      <c r="E106" s="183"/>
      <c r="F106" s="183">
        <f t="shared" si="1"/>
        <v>1.5918713617952954E-2</v>
      </c>
      <c r="G106" s="151"/>
    </row>
    <row r="107" spans="1:7" x14ac:dyDescent="0.25">
      <c r="A107" s="151" t="s">
        <v>666</v>
      </c>
      <c r="B107" s="170" t="s">
        <v>1811</v>
      </c>
      <c r="C107" s="223">
        <v>6.9652495492729897E-3</v>
      </c>
      <c r="D107" s="183" t="s">
        <v>1394</v>
      </c>
      <c r="E107" s="183"/>
      <c r="F107" s="183">
        <f t="shared" si="1"/>
        <v>6.9652495492729897E-3</v>
      </c>
      <c r="G107" s="151"/>
    </row>
    <row r="108" spans="1:7" x14ac:dyDescent="0.25">
      <c r="A108" s="151" t="s">
        <v>667</v>
      </c>
      <c r="B108" s="170" t="s">
        <v>1812</v>
      </c>
      <c r="C108" s="223">
        <v>0.13739405864067011</v>
      </c>
      <c r="D108" s="183" t="s">
        <v>1394</v>
      </c>
      <c r="E108" s="183"/>
      <c r="F108" s="183">
        <f t="shared" si="1"/>
        <v>0.13739405864067011</v>
      </c>
      <c r="G108" s="151"/>
    </row>
    <row r="109" spans="1:7" x14ac:dyDescent="0.25">
      <c r="A109" s="151" t="s">
        <v>668</v>
      </c>
      <c r="B109" s="170" t="s">
        <v>1813</v>
      </c>
      <c r="C109" s="223">
        <v>5.4702370501701403E-2</v>
      </c>
      <c r="D109" s="183" t="s">
        <v>1394</v>
      </c>
      <c r="E109" s="183"/>
      <c r="F109" s="183">
        <f t="shared" si="1"/>
        <v>5.4702370501701403E-2</v>
      </c>
      <c r="G109" s="151"/>
    </row>
    <row r="110" spans="1:7" x14ac:dyDescent="0.25">
      <c r="A110" s="151" t="s">
        <v>669</v>
      </c>
      <c r="B110" s="170" t="s">
        <v>1814</v>
      </c>
      <c r="C110" s="223">
        <v>8.2334243212488147E-4</v>
      </c>
      <c r="D110" s="183" t="s">
        <v>1394</v>
      </c>
      <c r="E110" s="183"/>
      <c r="F110" s="183">
        <f t="shared" si="1"/>
        <v>8.2334243212488147E-4</v>
      </c>
      <c r="G110" s="151"/>
    </row>
    <row r="111" spans="1:7" x14ac:dyDescent="0.25">
      <c r="A111" s="151" t="s">
        <v>670</v>
      </c>
      <c r="B111" s="170" t="s">
        <v>149</v>
      </c>
      <c r="C111" s="223">
        <v>1</v>
      </c>
      <c r="D111" s="183"/>
      <c r="E111" s="183"/>
      <c r="F111" s="183">
        <f t="shared" si="1"/>
        <v>1</v>
      </c>
      <c r="G111" s="151"/>
    </row>
    <row r="112" spans="1:7" hidden="1" x14ac:dyDescent="0.25">
      <c r="A112" s="151" t="s">
        <v>671</v>
      </c>
      <c r="B112" s="170"/>
      <c r="C112" s="183"/>
      <c r="D112" s="183"/>
      <c r="E112" s="183"/>
      <c r="F112" s="183"/>
      <c r="G112" s="151"/>
    </row>
    <row r="113" spans="1:7" hidden="1" x14ac:dyDescent="0.25">
      <c r="A113" s="151" t="s">
        <v>672</v>
      </c>
      <c r="B113" s="170"/>
      <c r="C113" s="183"/>
      <c r="D113" s="183"/>
      <c r="E113" s="183"/>
      <c r="F113" s="183"/>
      <c r="G113" s="151"/>
    </row>
    <row r="114" spans="1:7" hidden="1" x14ac:dyDescent="0.25">
      <c r="A114" s="151" t="s">
        <v>673</v>
      </c>
      <c r="B114" s="170"/>
      <c r="C114" s="183"/>
      <c r="D114" s="183"/>
      <c r="E114" s="183"/>
      <c r="F114" s="183"/>
      <c r="G114" s="151"/>
    </row>
    <row r="115" spans="1:7" hidden="1" x14ac:dyDescent="0.25">
      <c r="A115" s="151" t="s">
        <v>674</v>
      </c>
      <c r="B115" s="170"/>
      <c r="C115" s="183"/>
      <c r="D115" s="183"/>
      <c r="E115" s="183"/>
      <c r="F115" s="183"/>
      <c r="G115" s="151"/>
    </row>
    <row r="116" spans="1:7" hidden="1" x14ac:dyDescent="0.25">
      <c r="A116" s="151" t="s">
        <v>675</v>
      </c>
      <c r="B116" s="170"/>
      <c r="C116" s="183"/>
      <c r="D116" s="183"/>
      <c r="E116" s="183"/>
      <c r="F116" s="183"/>
      <c r="G116" s="151"/>
    </row>
    <row r="117" spans="1:7" hidden="1" x14ac:dyDescent="0.25">
      <c r="A117" s="151" t="s">
        <v>676</v>
      </c>
      <c r="B117" s="170"/>
      <c r="C117" s="183"/>
      <c r="D117" s="183"/>
      <c r="E117" s="183"/>
      <c r="F117" s="183"/>
      <c r="G117" s="151"/>
    </row>
    <row r="118" spans="1:7" hidden="1" x14ac:dyDescent="0.25">
      <c r="A118" s="151" t="s">
        <v>677</v>
      </c>
      <c r="B118" s="170"/>
      <c r="C118" s="183"/>
      <c r="D118" s="183"/>
      <c r="E118" s="183"/>
      <c r="F118" s="183"/>
      <c r="G118" s="151"/>
    </row>
    <row r="119" spans="1:7" hidden="1" x14ac:dyDescent="0.25">
      <c r="A119" s="151" t="s">
        <v>678</v>
      </c>
      <c r="B119" s="170"/>
      <c r="C119" s="183"/>
      <c r="D119" s="183"/>
      <c r="E119" s="183"/>
      <c r="F119" s="183"/>
      <c r="G119" s="151"/>
    </row>
    <row r="120" spans="1:7" hidden="1" x14ac:dyDescent="0.25">
      <c r="A120" s="151" t="s">
        <v>679</v>
      </c>
      <c r="B120" s="170"/>
      <c r="C120" s="183"/>
      <c r="D120" s="183"/>
      <c r="E120" s="183"/>
      <c r="F120" s="183"/>
      <c r="G120" s="151"/>
    </row>
    <row r="121" spans="1:7" hidden="1" x14ac:dyDescent="0.25">
      <c r="A121" s="151" t="s">
        <v>680</v>
      </c>
      <c r="B121" s="170"/>
      <c r="C121" s="183"/>
      <c r="D121" s="183"/>
      <c r="E121" s="183"/>
      <c r="F121" s="183"/>
      <c r="G121" s="151"/>
    </row>
    <row r="122" spans="1:7" hidden="1" x14ac:dyDescent="0.25">
      <c r="A122" s="151" t="s">
        <v>681</v>
      </c>
      <c r="B122" s="170"/>
      <c r="C122" s="183"/>
      <c r="D122" s="183"/>
      <c r="E122" s="183"/>
      <c r="F122" s="183"/>
      <c r="G122" s="151"/>
    </row>
    <row r="123" spans="1:7" hidden="1" x14ac:dyDescent="0.25">
      <c r="A123" s="151" t="s">
        <v>682</v>
      </c>
      <c r="B123" s="170"/>
      <c r="C123" s="183"/>
      <c r="D123" s="183"/>
      <c r="E123" s="183"/>
      <c r="F123" s="183"/>
      <c r="G123" s="151"/>
    </row>
    <row r="124" spans="1:7" hidden="1" x14ac:dyDescent="0.25">
      <c r="A124" s="151" t="s">
        <v>683</v>
      </c>
      <c r="B124" s="170"/>
      <c r="C124" s="183"/>
      <c r="D124" s="183"/>
      <c r="E124" s="183"/>
      <c r="F124" s="183"/>
      <c r="G124" s="151"/>
    </row>
    <row r="125" spans="1:7" hidden="1" x14ac:dyDescent="0.25">
      <c r="A125" s="151" t="s">
        <v>684</v>
      </c>
      <c r="B125" s="170"/>
      <c r="C125" s="183"/>
      <c r="D125" s="183"/>
      <c r="E125" s="183"/>
      <c r="F125" s="183"/>
      <c r="G125" s="151"/>
    </row>
    <row r="126" spans="1:7" hidden="1" x14ac:dyDescent="0.25">
      <c r="A126" s="151" t="s">
        <v>685</v>
      </c>
      <c r="B126" s="170"/>
      <c r="C126" s="183"/>
      <c r="D126" s="183"/>
      <c r="E126" s="183"/>
      <c r="F126" s="183"/>
      <c r="G126" s="151"/>
    </row>
    <row r="127" spans="1:7" hidden="1" x14ac:dyDescent="0.25">
      <c r="A127" s="151" t="s">
        <v>686</v>
      </c>
      <c r="B127" s="170"/>
      <c r="C127" s="183"/>
      <c r="D127" s="183"/>
      <c r="E127" s="183"/>
      <c r="F127" s="183"/>
      <c r="G127" s="151"/>
    </row>
    <row r="128" spans="1:7" hidden="1" x14ac:dyDescent="0.25">
      <c r="A128" s="151" t="s">
        <v>687</v>
      </c>
      <c r="B128" s="170"/>
      <c r="C128" s="183"/>
      <c r="D128" s="183"/>
      <c r="E128" s="183"/>
      <c r="F128" s="183"/>
      <c r="G128" s="151"/>
    </row>
    <row r="129" spans="1:7" hidden="1" x14ac:dyDescent="0.25">
      <c r="A129" s="151" t="s">
        <v>688</v>
      </c>
      <c r="B129" s="170"/>
      <c r="C129" s="183"/>
      <c r="D129" s="183"/>
      <c r="E129" s="183"/>
      <c r="F129" s="183"/>
      <c r="G129" s="151"/>
    </row>
    <row r="130" spans="1:7" hidden="1" x14ac:dyDescent="0.25">
      <c r="A130" s="151" t="s">
        <v>1723</v>
      </c>
      <c r="B130" s="170"/>
      <c r="C130" s="183"/>
      <c r="D130" s="183"/>
      <c r="E130" s="183"/>
      <c r="F130" s="183"/>
      <c r="G130" s="151"/>
    </row>
    <row r="131" spans="1:7" hidden="1" x14ac:dyDescent="0.25">
      <c r="A131" s="151" t="s">
        <v>1724</v>
      </c>
      <c r="B131" s="170"/>
      <c r="C131" s="183"/>
      <c r="D131" s="183"/>
      <c r="E131" s="183"/>
      <c r="F131" s="183"/>
      <c r="G131" s="151"/>
    </row>
    <row r="132" spans="1:7" hidden="1" x14ac:dyDescent="0.25">
      <c r="A132" s="151" t="s">
        <v>1725</v>
      </c>
      <c r="B132" s="170"/>
      <c r="C132" s="183"/>
      <c r="D132" s="183"/>
      <c r="E132" s="183"/>
      <c r="F132" s="183"/>
      <c r="G132" s="151"/>
    </row>
    <row r="133" spans="1:7" hidden="1" x14ac:dyDescent="0.25">
      <c r="A133" s="151" t="s">
        <v>1726</v>
      </c>
      <c r="B133" s="170"/>
      <c r="C133" s="183"/>
      <c r="D133" s="183"/>
      <c r="E133" s="183"/>
      <c r="F133" s="183"/>
      <c r="G133" s="151"/>
    </row>
    <row r="134" spans="1:7" hidden="1" x14ac:dyDescent="0.25">
      <c r="A134" s="151" t="s">
        <v>1727</v>
      </c>
      <c r="B134" s="170"/>
      <c r="C134" s="183"/>
      <c r="D134" s="183"/>
      <c r="E134" s="183"/>
      <c r="F134" s="183"/>
      <c r="G134" s="151"/>
    </row>
    <row r="135" spans="1:7" hidden="1" x14ac:dyDescent="0.25">
      <c r="A135" s="151" t="s">
        <v>1728</v>
      </c>
      <c r="B135" s="170"/>
      <c r="C135" s="183"/>
      <c r="D135" s="183"/>
      <c r="E135" s="183"/>
      <c r="F135" s="183"/>
      <c r="G135" s="151"/>
    </row>
    <row r="136" spans="1:7" hidden="1" x14ac:dyDescent="0.25">
      <c r="A136" s="151" t="s">
        <v>1729</v>
      </c>
      <c r="B136" s="170"/>
      <c r="C136" s="183"/>
      <c r="D136" s="183"/>
      <c r="E136" s="183"/>
      <c r="F136" s="183"/>
      <c r="G136" s="151"/>
    </row>
    <row r="137" spans="1:7" hidden="1" x14ac:dyDescent="0.25">
      <c r="A137" s="151" t="s">
        <v>1730</v>
      </c>
      <c r="B137" s="170"/>
      <c r="C137" s="183"/>
      <c r="D137" s="183"/>
      <c r="E137" s="183"/>
      <c r="F137" s="183"/>
      <c r="G137" s="151"/>
    </row>
    <row r="138" spans="1:7" hidden="1" x14ac:dyDescent="0.25">
      <c r="A138" s="151" t="s">
        <v>1731</v>
      </c>
      <c r="B138" s="170"/>
      <c r="C138" s="183"/>
      <c r="D138" s="183"/>
      <c r="E138" s="183"/>
      <c r="F138" s="183"/>
      <c r="G138" s="151"/>
    </row>
    <row r="139" spans="1:7" hidden="1" x14ac:dyDescent="0.25">
      <c r="A139" s="151" t="s">
        <v>1732</v>
      </c>
      <c r="B139" s="170"/>
      <c r="C139" s="183"/>
      <c r="D139" s="183"/>
      <c r="E139" s="183"/>
      <c r="F139" s="183"/>
      <c r="G139" s="151"/>
    </row>
    <row r="140" spans="1:7" hidden="1" x14ac:dyDescent="0.25">
      <c r="A140" s="151" t="s">
        <v>1733</v>
      </c>
      <c r="B140" s="170"/>
      <c r="C140" s="183"/>
      <c r="D140" s="183"/>
      <c r="E140" s="183"/>
      <c r="F140" s="183"/>
      <c r="G140" s="151"/>
    </row>
    <row r="141" spans="1:7" hidden="1" x14ac:dyDescent="0.25">
      <c r="A141" s="151" t="s">
        <v>1734</v>
      </c>
      <c r="B141" s="170"/>
      <c r="C141" s="183"/>
      <c r="D141" s="183"/>
      <c r="E141" s="183"/>
      <c r="F141" s="183"/>
      <c r="G141" s="151"/>
    </row>
    <row r="142" spans="1:7" hidden="1" x14ac:dyDescent="0.25">
      <c r="A142" s="151" t="s">
        <v>1735</v>
      </c>
      <c r="B142" s="170"/>
      <c r="C142" s="183"/>
      <c r="D142" s="183"/>
      <c r="E142" s="183"/>
      <c r="F142" s="183"/>
      <c r="G142" s="151"/>
    </row>
    <row r="143" spans="1:7" hidden="1" x14ac:dyDescent="0.25">
      <c r="A143" s="151" t="s">
        <v>1736</v>
      </c>
      <c r="B143" s="170"/>
      <c r="C143" s="183"/>
      <c r="D143" s="183"/>
      <c r="E143" s="183"/>
      <c r="F143" s="183"/>
      <c r="G143" s="151"/>
    </row>
    <row r="144" spans="1:7" hidden="1" x14ac:dyDescent="0.25">
      <c r="A144" s="151" t="s">
        <v>1737</v>
      </c>
      <c r="B144" s="170"/>
      <c r="C144" s="183"/>
      <c r="D144" s="183"/>
      <c r="E144" s="183"/>
      <c r="F144" s="183"/>
      <c r="G144" s="151"/>
    </row>
    <row r="145" spans="1:7" hidden="1" x14ac:dyDescent="0.25">
      <c r="A145" s="151" t="s">
        <v>1738</v>
      </c>
      <c r="B145" s="170"/>
      <c r="C145" s="183"/>
      <c r="D145" s="183"/>
      <c r="E145" s="183"/>
      <c r="F145" s="183"/>
      <c r="G145" s="151"/>
    </row>
    <row r="146" spans="1:7" hidden="1" x14ac:dyDescent="0.25">
      <c r="A146" s="151" t="s">
        <v>1739</v>
      </c>
      <c r="B146" s="170"/>
      <c r="C146" s="183"/>
      <c r="D146" s="183"/>
      <c r="E146" s="183"/>
      <c r="F146" s="183"/>
      <c r="G146" s="151"/>
    </row>
    <row r="147" spans="1:7" hidden="1" x14ac:dyDescent="0.25">
      <c r="A147" s="151" t="s">
        <v>1740</v>
      </c>
      <c r="B147" s="170"/>
      <c r="C147" s="183"/>
      <c r="D147" s="183"/>
      <c r="E147" s="183"/>
      <c r="F147" s="183"/>
      <c r="G147" s="151"/>
    </row>
    <row r="148" spans="1:7" hidden="1" x14ac:dyDescent="0.25">
      <c r="A148" s="151" t="s">
        <v>1741</v>
      </c>
      <c r="B148" s="170"/>
      <c r="C148" s="183"/>
      <c r="D148" s="183"/>
      <c r="E148" s="183"/>
      <c r="F148" s="183"/>
      <c r="G148" s="151"/>
    </row>
    <row r="149" spans="1:7" ht="15" customHeight="1" x14ac:dyDescent="0.25">
      <c r="A149" s="160"/>
      <c r="B149" s="161" t="s">
        <v>689</v>
      </c>
      <c r="C149" s="160" t="s">
        <v>564</v>
      </c>
      <c r="D149" s="160" t="s">
        <v>565</v>
      </c>
      <c r="E149" s="167"/>
      <c r="F149" s="162" t="s">
        <v>532</v>
      </c>
      <c r="G149" s="162"/>
    </row>
    <row r="150" spans="1:7" x14ac:dyDescent="0.25">
      <c r="A150" s="151" t="s">
        <v>690</v>
      </c>
      <c r="B150" s="151" t="s">
        <v>691</v>
      </c>
      <c r="C150" s="183">
        <v>0</v>
      </c>
      <c r="D150" s="183" t="s">
        <v>1394</v>
      </c>
      <c r="E150" s="184"/>
      <c r="F150" s="183">
        <f>C150</f>
        <v>0</v>
      </c>
    </row>
    <row r="151" spans="1:7" x14ac:dyDescent="0.25">
      <c r="A151" s="151" t="s">
        <v>692</v>
      </c>
      <c r="B151" s="151" t="s">
        <v>693</v>
      </c>
      <c r="C151" s="183">
        <v>1</v>
      </c>
      <c r="D151" s="183" t="s">
        <v>1394</v>
      </c>
      <c r="E151" s="184"/>
      <c r="F151" s="183">
        <f>C151</f>
        <v>1</v>
      </c>
    </row>
    <row r="152" spans="1:7" x14ac:dyDescent="0.25">
      <c r="A152" s="151" t="s">
        <v>694</v>
      </c>
      <c r="B152" s="151" t="s">
        <v>147</v>
      </c>
      <c r="C152" s="183" t="s">
        <v>1391</v>
      </c>
      <c r="D152" s="183" t="s">
        <v>1394</v>
      </c>
      <c r="E152" s="184"/>
      <c r="F152" s="183" t="s">
        <v>1391</v>
      </c>
    </row>
    <row r="153" spans="1:7" hidden="1" outlineLevel="1" x14ac:dyDescent="0.25">
      <c r="A153" s="151" t="s">
        <v>695</v>
      </c>
      <c r="C153" s="183"/>
      <c r="D153" s="183"/>
      <c r="E153" s="184"/>
      <c r="F153" s="183"/>
    </row>
    <row r="154" spans="1:7" hidden="1" outlineLevel="1" x14ac:dyDescent="0.25">
      <c r="A154" s="151" t="s">
        <v>696</v>
      </c>
      <c r="C154" s="183"/>
      <c r="D154" s="183"/>
      <c r="E154" s="184"/>
      <c r="F154" s="183"/>
    </row>
    <row r="155" spans="1:7" hidden="1" outlineLevel="1" x14ac:dyDescent="0.25">
      <c r="A155" s="151" t="s">
        <v>697</v>
      </c>
      <c r="C155" s="183"/>
      <c r="D155" s="183"/>
      <c r="E155" s="184"/>
      <c r="F155" s="183"/>
    </row>
    <row r="156" spans="1:7" hidden="1" outlineLevel="1" x14ac:dyDescent="0.25">
      <c r="A156" s="151" t="s">
        <v>698</v>
      </c>
      <c r="C156" s="183"/>
      <c r="D156" s="183"/>
      <c r="E156" s="184"/>
      <c r="F156" s="183"/>
    </row>
    <row r="157" spans="1:7" hidden="1" outlineLevel="1" x14ac:dyDescent="0.25">
      <c r="A157" s="151" t="s">
        <v>699</v>
      </c>
      <c r="C157" s="183"/>
      <c r="D157" s="183"/>
      <c r="E157" s="184"/>
      <c r="F157" s="183"/>
    </row>
    <row r="158" spans="1:7" hidden="1" outlineLevel="1" x14ac:dyDescent="0.25">
      <c r="A158" s="151" t="s">
        <v>700</v>
      </c>
      <c r="C158" s="183"/>
      <c r="D158" s="183"/>
      <c r="E158" s="184"/>
      <c r="F158" s="183"/>
    </row>
    <row r="159" spans="1:7" ht="15" customHeight="1" collapsed="1" x14ac:dyDescent="0.25">
      <c r="A159" s="160"/>
      <c r="B159" s="161" t="s">
        <v>701</v>
      </c>
      <c r="C159" s="160" t="s">
        <v>564</v>
      </c>
      <c r="D159" s="160" t="s">
        <v>565</v>
      </c>
      <c r="E159" s="167"/>
      <c r="F159" s="162" t="s">
        <v>532</v>
      </c>
      <c r="G159" s="162"/>
    </row>
    <row r="160" spans="1:7" x14ac:dyDescent="0.25">
      <c r="A160" s="151" t="s">
        <v>702</v>
      </c>
      <c r="B160" s="151" t="s">
        <v>703</v>
      </c>
      <c r="C160" s="183">
        <v>0.14916381448763061</v>
      </c>
      <c r="D160" s="183" t="s">
        <v>1394</v>
      </c>
      <c r="E160" s="184"/>
      <c r="F160" s="183">
        <f>C160</f>
        <v>0.14916381448763061</v>
      </c>
    </row>
    <row r="161" spans="1:7" x14ac:dyDescent="0.25">
      <c r="A161" s="151" t="s">
        <v>704</v>
      </c>
      <c r="B161" s="151" t="s">
        <v>705</v>
      </c>
      <c r="C161" s="183">
        <v>0.85199999999999998</v>
      </c>
      <c r="D161" s="183" t="s">
        <v>1394</v>
      </c>
      <c r="E161" s="184"/>
      <c r="F161" s="183">
        <f t="shared" ref="F161:F162" si="2">C161</f>
        <v>0.85199999999999998</v>
      </c>
    </row>
    <row r="162" spans="1:7" x14ac:dyDescent="0.25">
      <c r="A162" s="151" t="s">
        <v>706</v>
      </c>
      <c r="B162" s="151" t="s">
        <v>147</v>
      </c>
      <c r="C162" s="183">
        <v>0</v>
      </c>
      <c r="D162" s="183" t="s">
        <v>1394</v>
      </c>
      <c r="E162" s="184"/>
      <c r="F162" s="183">
        <f t="shared" si="2"/>
        <v>0</v>
      </c>
    </row>
    <row r="163" spans="1:7" hidden="1" outlineLevel="1" x14ac:dyDescent="0.25">
      <c r="A163" s="151" t="s">
        <v>707</v>
      </c>
      <c r="E163" s="146"/>
    </row>
    <row r="164" spans="1:7" hidden="1" outlineLevel="1" x14ac:dyDescent="0.25">
      <c r="A164" s="151" t="s">
        <v>708</v>
      </c>
      <c r="E164" s="146"/>
    </row>
    <row r="165" spans="1:7" hidden="1" outlineLevel="1" x14ac:dyDescent="0.25">
      <c r="A165" s="151" t="s">
        <v>709</v>
      </c>
      <c r="E165" s="146"/>
    </row>
    <row r="166" spans="1:7" hidden="1" outlineLevel="1" x14ac:dyDescent="0.25">
      <c r="A166" s="151" t="s">
        <v>710</v>
      </c>
      <c r="E166" s="146"/>
    </row>
    <row r="167" spans="1:7" hidden="1" outlineLevel="1" x14ac:dyDescent="0.25">
      <c r="A167" s="151" t="s">
        <v>711</v>
      </c>
      <c r="E167" s="146"/>
    </row>
    <row r="168" spans="1:7" hidden="1" outlineLevel="1" x14ac:dyDescent="0.25">
      <c r="A168" s="151" t="s">
        <v>712</v>
      </c>
      <c r="E168" s="146"/>
    </row>
    <row r="169" spans="1:7" ht="15" customHeight="1" collapsed="1" x14ac:dyDescent="0.25">
      <c r="A169" s="160"/>
      <c r="B169" s="161" t="s">
        <v>713</v>
      </c>
      <c r="C169" s="160" t="s">
        <v>564</v>
      </c>
      <c r="D169" s="160" t="s">
        <v>565</v>
      </c>
      <c r="E169" s="167"/>
      <c r="F169" s="162" t="s">
        <v>532</v>
      </c>
      <c r="G169" s="162"/>
    </row>
    <row r="170" spans="1:7" x14ac:dyDescent="0.25">
      <c r="A170" s="151" t="s">
        <v>714</v>
      </c>
      <c r="B170" s="171" t="s">
        <v>715</v>
      </c>
      <c r="C170" s="223">
        <v>0.1265752969495525</v>
      </c>
      <c r="D170" s="183" t="s">
        <v>1394</v>
      </c>
      <c r="E170" s="184"/>
      <c r="F170" s="183">
        <f>C170</f>
        <v>0.1265752969495525</v>
      </c>
    </row>
    <row r="171" spans="1:7" x14ac:dyDescent="0.25">
      <c r="A171" s="151" t="s">
        <v>716</v>
      </c>
      <c r="B171" s="171" t="s">
        <v>717</v>
      </c>
      <c r="C171" s="223">
        <v>0.17027083560459016</v>
      </c>
      <c r="D171" s="183" t="s">
        <v>1394</v>
      </c>
      <c r="E171" s="184"/>
      <c r="F171" s="183">
        <f t="shared" ref="F171:F174" si="3">C171</f>
        <v>0.17027083560459016</v>
      </c>
    </row>
    <row r="172" spans="1:7" x14ac:dyDescent="0.25">
      <c r="A172" s="151" t="s">
        <v>718</v>
      </c>
      <c r="B172" s="171" t="s">
        <v>719</v>
      </c>
      <c r="C172" s="223">
        <v>0.14446478965905959</v>
      </c>
      <c r="D172" s="183" t="s">
        <v>1394</v>
      </c>
      <c r="E172" s="183"/>
      <c r="F172" s="183">
        <f t="shared" si="3"/>
        <v>0.14446478965905959</v>
      </c>
    </row>
    <row r="173" spans="1:7" x14ac:dyDescent="0.25">
      <c r="A173" s="151" t="s">
        <v>720</v>
      </c>
      <c r="B173" s="171" t="s">
        <v>721</v>
      </c>
      <c r="C173" s="223">
        <v>0.23595409215370408</v>
      </c>
      <c r="D173" s="183" t="s">
        <v>1394</v>
      </c>
      <c r="E173" s="183"/>
      <c r="F173" s="183">
        <f t="shared" si="3"/>
        <v>0.23595409215370408</v>
      </c>
    </row>
    <row r="174" spans="1:7" x14ac:dyDescent="0.25">
      <c r="A174" s="151" t="s">
        <v>722</v>
      </c>
      <c r="B174" s="171" t="s">
        <v>723</v>
      </c>
      <c r="C174" s="223">
        <v>0.32273498563309366</v>
      </c>
      <c r="D174" s="183" t="s">
        <v>1394</v>
      </c>
      <c r="E174" s="183"/>
      <c r="F174" s="183">
        <f t="shared" si="3"/>
        <v>0.32273498563309366</v>
      </c>
    </row>
    <row r="175" spans="1:7" hidden="1" outlineLevel="1" x14ac:dyDescent="0.25">
      <c r="A175" s="151" t="s">
        <v>724</v>
      </c>
      <c r="B175" s="168"/>
      <c r="C175" s="183"/>
      <c r="D175" s="183"/>
      <c r="E175" s="183"/>
      <c r="F175" s="183"/>
    </row>
    <row r="176" spans="1:7" hidden="1" outlineLevel="1" x14ac:dyDescent="0.25">
      <c r="A176" s="151" t="s">
        <v>725</v>
      </c>
      <c r="B176" s="168"/>
      <c r="C176" s="183"/>
      <c r="D176" s="183"/>
      <c r="E176" s="183"/>
      <c r="F176" s="183"/>
    </row>
    <row r="177" spans="1:7" hidden="1" outlineLevel="1" x14ac:dyDescent="0.25">
      <c r="A177" s="151" t="s">
        <v>726</v>
      </c>
      <c r="B177" s="171"/>
      <c r="C177" s="183"/>
      <c r="D177" s="183"/>
      <c r="E177" s="183"/>
      <c r="F177" s="183"/>
    </row>
    <row r="178" spans="1:7" hidden="1" outlineLevel="1" x14ac:dyDescent="0.25">
      <c r="A178" s="151" t="s">
        <v>727</v>
      </c>
      <c r="B178" s="171"/>
      <c r="C178" s="183"/>
      <c r="D178" s="183"/>
      <c r="E178" s="183"/>
      <c r="F178" s="183"/>
    </row>
    <row r="179" spans="1:7" ht="15" customHeight="1" collapsed="1" x14ac:dyDescent="0.25">
      <c r="A179" s="160"/>
      <c r="B179" s="161" t="s">
        <v>728</v>
      </c>
      <c r="C179" s="160" t="s">
        <v>564</v>
      </c>
      <c r="D179" s="160" t="s">
        <v>565</v>
      </c>
      <c r="E179" s="167"/>
      <c r="F179" s="162" t="s">
        <v>532</v>
      </c>
      <c r="G179" s="162"/>
    </row>
    <row r="180" spans="1:7" x14ac:dyDescent="0.25">
      <c r="A180" s="151" t="s">
        <v>729</v>
      </c>
      <c r="B180" s="151" t="s">
        <v>730</v>
      </c>
      <c r="C180" s="183">
        <v>0</v>
      </c>
      <c r="D180" s="183" t="s">
        <v>1394</v>
      </c>
      <c r="E180" s="184"/>
      <c r="F180" s="183">
        <f>C180</f>
        <v>0</v>
      </c>
    </row>
    <row r="181" spans="1:7" hidden="1" outlineLevel="1" x14ac:dyDescent="0.25">
      <c r="A181" s="151" t="s">
        <v>731</v>
      </c>
      <c r="B181" s="172"/>
      <c r="C181" s="183"/>
      <c r="D181" s="183"/>
      <c r="E181" s="184"/>
      <c r="F181" s="183"/>
    </row>
    <row r="182" spans="1:7" hidden="1" outlineLevel="1" x14ac:dyDescent="0.25">
      <c r="A182" s="151" t="s">
        <v>732</v>
      </c>
      <c r="B182" s="172"/>
      <c r="C182" s="183"/>
      <c r="D182" s="183"/>
      <c r="E182" s="184"/>
      <c r="F182" s="183"/>
    </row>
    <row r="183" spans="1:7" hidden="1" outlineLevel="1" x14ac:dyDescent="0.25">
      <c r="A183" s="151" t="s">
        <v>733</v>
      </c>
      <c r="B183" s="172"/>
      <c r="C183" s="183"/>
      <c r="D183" s="183"/>
      <c r="E183" s="184"/>
      <c r="F183" s="183"/>
    </row>
    <row r="184" spans="1:7" hidden="1" outlineLevel="1" x14ac:dyDescent="0.25">
      <c r="A184" s="151" t="s">
        <v>734</v>
      </c>
      <c r="B184" s="172"/>
      <c r="C184" s="183"/>
      <c r="D184" s="183"/>
      <c r="E184" s="184"/>
      <c r="F184" s="183"/>
    </row>
    <row r="185" spans="1:7" ht="18.75" collapsed="1"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51" t="s">
        <v>739</v>
      </c>
      <c r="B187" s="170" t="s">
        <v>740</v>
      </c>
      <c r="C187" s="214">
        <v>1592.6337746179966</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51" t="s">
        <v>742</v>
      </c>
      <c r="B190" s="224" t="s">
        <v>1815</v>
      </c>
      <c r="C190" s="214"/>
      <c r="D190" s="217"/>
      <c r="E190" s="176"/>
      <c r="F190" s="213" t="str">
        <f>IF($C$214=0,"",IF(C190="[for completion]","",IF(C190="","",C190/$C$214)))</f>
        <v/>
      </c>
      <c r="G190" s="213" t="str">
        <f>IF($D$214=0,"",IF(D190="[for completion]","",IF(D190="","",D190/$D$214)))</f>
        <v/>
      </c>
    </row>
    <row r="191" spans="1:7" x14ac:dyDescent="0.25">
      <c r="A191" s="151" t="s">
        <v>743</v>
      </c>
      <c r="B191" s="224" t="s">
        <v>1816</v>
      </c>
      <c r="C191" s="214">
        <v>1200.4995140000001</v>
      </c>
      <c r="D191" s="218">
        <v>2180</v>
      </c>
      <c r="E191" s="176"/>
      <c r="F191" s="213">
        <f t="shared" ref="F191:F213" si="4">IF($C$214=0,"",IF(C191="[for completion]","",IF(C191="","",C191/$C$214)))</f>
        <v>0.10658737426756354</v>
      </c>
      <c r="G191" s="213">
        <f t="shared" ref="G191:G213" si="5">IF($D$214=0,"",IF(D191="[for completion]","",IF(D191="","",D191/$D$214)))</f>
        <v>0.30843237125070744</v>
      </c>
    </row>
    <row r="192" spans="1:7" x14ac:dyDescent="0.25">
      <c r="A192" s="151" t="s">
        <v>744</v>
      </c>
      <c r="B192" s="224" t="s">
        <v>1817</v>
      </c>
      <c r="C192" s="214">
        <f>4245.738383+6.32</f>
        <v>4252.0583829999996</v>
      </c>
      <c r="D192" s="218">
        <v>2832</v>
      </c>
      <c r="E192" s="176"/>
      <c r="F192" s="213">
        <f t="shared" si="4"/>
        <v>0.37752263369625316</v>
      </c>
      <c r="G192" s="213">
        <f t="shared" si="5"/>
        <v>0.40067911714770799</v>
      </c>
    </row>
    <row r="193" spans="1:7" x14ac:dyDescent="0.25">
      <c r="A193" s="151" t="s">
        <v>745</v>
      </c>
      <c r="B193" s="224" t="s">
        <v>1818</v>
      </c>
      <c r="C193" s="214">
        <v>3406.6362749999998</v>
      </c>
      <c r="D193" s="218">
        <v>1409</v>
      </c>
      <c r="E193" s="176"/>
      <c r="F193" s="213">
        <f t="shared" si="4"/>
        <v>0.30246111006495874</v>
      </c>
      <c r="G193" s="213">
        <f t="shared" si="5"/>
        <v>0.19934917940011318</v>
      </c>
    </row>
    <row r="194" spans="1:7" x14ac:dyDescent="0.25">
      <c r="A194" s="151" t="s">
        <v>746</v>
      </c>
      <c r="B194" s="224" t="s">
        <v>1819</v>
      </c>
      <c r="C194" s="214">
        <v>1590.296079</v>
      </c>
      <c r="D194" s="218">
        <v>464</v>
      </c>
      <c r="E194" s="176"/>
      <c r="F194" s="213">
        <f t="shared" si="4"/>
        <v>0.14119579507685814</v>
      </c>
      <c r="G194" s="213">
        <f t="shared" si="5"/>
        <v>6.5647990945104692E-2</v>
      </c>
    </row>
    <row r="195" spans="1:7" x14ac:dyDescent="0.25">
      <c r="A195" s="151" t="s">
        <v>747</v>
      </c>
      <c r="B195" s="224" t="s">
        <v>1820</v>
      </c>
      <c r="C195" s="214">
        <v>774.13782800000001</v>
      </c>
      <c r="D195" s="218">
        <v>176</v>
      </c>
      <c r="E195" s="176"/>
      <c r="F195" s="213">
        <f t="shared" si="4"/>
        <v>6.8732487973097778E-2</v>
      </c>
      <c r="G195" s="213">
        <f t="shared" si="5"/>
        <v>2.4900962082625919E-2</v>
      </c>
    </row>
    <row r="196" spans="1:7" x14ac:dyDescent="0.25">
      <c r="A196" s="151" t="s">
        <v>748</v>
      </c>
      <c r="B196" s="224" t="s">
        <v>1821</v>
      </c>
      <c r="C196" s="214">
        <v>39.427439999999997</v>
      </c>
      <c r="D196" s="218">
        <v>7</v>
      </c>
      <c r="E196" s="176"/>
      <c r="F196" s="213">
        <f t="shared" si="4"/>
        <v>3.5005989212686219E-3</v>
      </c>
      <c r="G196" s="213">
        <f t="shared" si="5"/>
        <v>9.9037917374080364E-4</v>
      </c>
    </row>
    <row r="197" spans="1:7" hidden="1" x14ac:dyDescent="0.25">
      <c r="A197" s="151" t="s">
        <v>749</v>
      </c>
      <c r="B197" s="170"/>
      <c r="C197" s="214"/>
      <c r="D197" s="217"/>
      <c r="E197" s="176"/>
      <c r="F197" s="213" t="str">
        <f t="shared" si="4"/>
        <v/>
      </c>
      <c r="G197" s="213" t="str">
        <f t="shared" si="5"/>
        <v/>
      </c>
    </row>
    <row r="198" spans="1:7" hidden="1" x14ac:dyDescent="0.25">
      <c r="A198" s="151" t="s">
        <v>750</v>
      </c>
      <c r="B198" s="170"/>
      <c r="C198" s="214"/>
      <c r="D198" s="217"/>
      <c r="E198" s="176"/>
      <c r="F198" s="213" t="str">
        <f t="shared" si="4"/>
        <v/>
      </c>
      <c r="G198" s="213" t="str">
        <f t="shared" si="5"/>
        <v/>
      </c>
    </row>
    <row r="199" spans="1:7" hidden="1" x14ac:dyDescent="0.25">
      <c r="A199" s="151" t="s">
        <v>751</v>
      </c>
      <c r="B199" s="170"/>
      <c r="C199" s="214"/>
      <c r="D199" s="217"/>
      <c r="E199" s="170"/>
      <c r="F199" s="213" t="str">
        <f t="shared" si="4"/>
        <v/>
      </c>
      <c r="G199" s="213" t="str">
        <f t="shared" si="5"/>
        <v/>
      </c>
    </row>
    <row r="200" spans="1:7" hidden="1" x14ac:dyDescent="0.25">
      <c r="A200" s="151" t="s">
        <v>752</v>
      </c>
      <c r="B200" s="170"/>
      <c r="C200" s="214"/>
      <c r="D200" s="217"/>
      <c r="E200" s="170"/>
      <c r="F200" s="213" t="str">
        <f t="shared" si="4"/>
        <v/>
      </c>
      <c r="G200" s="213" t="str">
        <f t="shared" si="5"/>
        <v/>
      </c>
    </row>
    <row r="201" spans="1:7" hidden="1" x14ac:dyDescent="0.25">
      <c r="A201" s="151" t="s">
        <v>753</v>
      </c>
      <c r="B201" s="170"/>
      <c r="C201" s="214"/>
      <c r="D201" s="217"/>
      <c r="E201" s="170"/>
      <c r="F201" s="213" t="str">
        <f t="shared" si="4"/>
        <v/>
      </c>
      <c r="G201" s="213" t="str">
        <f t="shared" si="5"/>
        <v/>
      </c>
    </row>
    <row r="202" spans="1:7" hidden="1" x14ac:dyDescent="0.25">
      <c r="A202" s="151" t="s">
        <v>754</v>
      </c>
      <c r="B202" s="170"/>
      <c r="C202" s="214"/>
      <c r="D202" s="217"/>
      <c r="E202" s="170"/>
      <c r="F202" s="213" t="str">
        <f t="shared" si="4"/>
        <v/>
      </c>
      <c r="G202" s="213" t="str">
        <f t="shared" si="5"/>
        <v/>
      </c>
    </row>
    <row r="203" spans="1:7" hidden="1" x14ac:dyDescent="0.25">
      <c r="A203" s="151" t="s">
        <v>755</v>
      </c>
      <c r="B203" s="170"/>
      <c r="C203" s="214"/>
      <c r="D203" s="217"/>
      <c r="E203" s="170"/>
      <c r="F203" s="213" t="str">
        <f t="shared" si="4"/>
        <v/>
      </c>
      <c r="G203" s="213" t="str">
        <f t="shared" si="5"/>
        <v/>
      </c>
    </row>
    <row r="204" spans="1:7" hidden="1" x14ac:dyDescent="0.25">
      <c r="A204" s="151" t="s">
        <v>756</v>
      </c>
      <c r="B204" s="170"/>
      <c r="C204" s="214"/>
      <c r="D204" s="217"/>
      <c r="E204" s="170"/>
      <c r="F204" s="213" t="str">
        <f t="shared" si="4"/>
        <v/>
      </c>
      <c r="G204" s="213" t="str">
        <f t="shared" si="5"/>
        <v/>
      </c>
    </row>
    <row r="205" spans="1:7" hidden="1" x14ac:dyDescent="0.25">
      <c r="A205" s="151" t="s">
        <v>757</v>
      </c>
      <c r="B205" s="170"/>
      <c r="C205" s="214"/>
      <c r="D205" s="217"/>
      <c r="F205" s="213" t="str">
        <f t="shared" si="4"/>
        <v/>
      </c>
      <c r="G205" s="213" t="str">
        <f t="shared" si="5"/>
        <v/>
      </c>
    </row>
    <row r="206" spans="1:7" hidden="1" x14ac:dyDescent="0.25">
      <c r="A206" s="151" t="s">
        <v>758</v>
      </c>
      <c r="B206" s="170"/>
      <c r="C206" s="214"/>
      <c r="D206" s="217"/>
      <c r="E206" s="165"/>
      <c r="F206" s="213" t="str">
        <f t="shared" si="4"/>
        <v/>
      </c>
      <c r="G206" s="213" t="str">
        <f t="shared" si="5"/>
        <v/>
      </c>
    </row>
    <row r="207" spans="1:7" hidden="1" x14ac:dyDescent="0.25">
      <c r="A207" s="151" t="s">
        <v>759</v>
      </c>
      <c r="B207" s="170"/>
      <c r="C207" s="214"/>
      <c r="D207" s="217"/>
      <c r="E207" s="165"/>
      <c r="F207" s="213" t="str">
        <f t="shared" si="4"/>
        <v/>
      </c>
      <c r="G207" s="213" t="str">
        <f t="shared" si="5"/>
        <v/>
      </c>
    </row>
    <row r="208" spans="1:7" hidden="1" x14ac:dyDescent="0.25">
      <c r="A208" s="151" t="s">
        <v>760</v>
      </c>
      <c r="B208" s="170"/>
      <c r="C208" s="214"/>
      <c r="D208" s="217"/>
      <c r="E208" s="165"/>
      <c r="F208" s="213" t="str">
        <f t="shared" si="4"/>
        <v/>
      </c>
      <c r="G208" s="213" t="str">
        <f t="shared" si="5"/>
        <v/>
      </c>
    </row>
    <row r="209" spans="1:7" hidden="1" x14ac:dyDescent="0.25">
      <c r="A209" s="151" t="s">
        <v>761</v>
      </c>
      <c r="B209" s="170"/>
      <c r="C209" s="214"/>
      <c r="D209" s="217"/>
      <c r="E209" s="165"/>
      <c r="F209" s="213" t="str">
        <f t="shared" si="4"/>
        <v/>
      </c>
      <c r="G209" s="213" t="str">
        <f t="shared" si="5"/>
        <v/>
      </c>
    </row>
    <row r="210" spans="1:7" hidden="1" x14ac:dyDescent="0.25">
      <c r="A210" s="151" t="s">
        <v>762</v>
      </c>
      <c r="B210" s="170"/>
      <c r="C210" s="214"/>
      <c r="D210" s="217"/>
      <c r="E210" s="165"/>
      <c r="F210" s="213" t="str">
        <f t="shared" si="4"/>
        <v/>
      </c>
      <c r="G210" s="213" t="str">
        <f t="shared" si="5"/>
        <v/>
      </c>
    </row>
    <row r="211" spans="1:7" hidden="1" x14ac:dyDescent="0.25">
      <c r="A211" s="151" t="s">
        <v>763</v>
      </c>
      <c r="B211" s="170"/>
      <c r="C211" s="214"/>
      <c r="D211" s="217"/>
      <c r="E211" s="165"/>
      <c r="F211" s="213" t="str">
        <f t="shared" si="4"/>
        <v/>
      </c>
      <c r="G211" s="213" t="str">
        <f t="shared" si="5"/>
        <v/>
      </c>
    </row>
    <row r="212" spans="1:7" hidden="1" x14ac:dyDescent="0.25">
      <c r="A212" s="151" t="s">
        <v>764</v>
      </c>
      <c r="B212" s="170"/>
      <c r="C212" s="214"/>
      <c r="D212" s="217"/>
      <c r="E212" s="165"/>
      <c r="F212" s="213" t="str">
        <f t="shared" si="4"/>
        <v/>
      </c>
      <c r="G212" s="213" t="str">
        <f t="shared" si="5"/>
        <v/>
      </c>
    </row>
    <row r="213" spans="1:7" hidden="1" x14ac:dyDescent="0.25">
      <c r="A213" s="151" t="s">
        <v>765</v>
      </c>
      <c r="B213" s="170"/>
      <c r="C213" s="214"/>
      <c r="D213" s="217"/>
      <c r="E213" s="165"/>
      <c r="F213" s="213" t="str">
        <f t="shared" si="4"/>
        <v/>
      </c>
      <c r="G213" s="213" t="str">
        <f t="shared" si="5"/>
        <v/>
      </c>
    </row>
    <row r="214" spans="1:7" x14ac:dyDescent="0.25">
      <c r="A214" s="151" t="s">
        <v>766</v>
      </c>
      <c r="B214" s="179" t="s">
        <v>149</v>
      </c>
      <c r="C214" s="220">
        <f>SUM(C190:C213)</f>
        <v>11263.055519</v>
      </c>
      <c r="D214" s="218">
        <f>SUM(D190:D213)</f>
        <v>7068</v>
      </c>
      <c r="E214" s="165"/>
      <c r="F214" s="219">
        <f>SUM(F190:F213)</f>
        <v>1</v>
      </c>
      <c r="G214" s="219">
        <f>SUM(G190:G213)</f>
        <v>1</v>
      </c>
    </row>
    <row r="215" spans="1:7" ht="15" customHeight="1" x14ac:dyDescent="0.25">
      <c r="A215" s="160"/>
      <c r="B215" s="161" t="s">
        <v>767</v>
      </c>
      <c r="C215" s="160" t="s">
        <v>736</v>
      </c>
      <c r="D215" s="160" t="s">
        <v>737</v>
      </c>
      <c r="E215" s="167"/>
      <c r="F215" s="160" t="s">
        <v>564</v>
      </c>
      <c r="G215" s="160" t="s">
        <v>738</v>
      </c>
    </row>
    <row r="216" spans="1:7" x14ac:dyDescent="0.25">
      <c r="A216" s="151" t="s">
        <v>768</v>
      </c>
      <c r="B216" s="151" t="s">
        <v>769</v>
      </c>
      <c r="C216" s="183">
        <v>0.53369365122798196</v>
      </c>
      <c r="F216" s="216"/>
      <c r="G216" s="216"/>
    </row>
    <row r="217" spans="1:7" x14ac:dyDescent="0.25">
      <c r="F217" s="216"/>
      <c r="G217" s="216"/>
    </row>
    <row r="218" spans="1:7" x14ac:dyDescent="0.25">
      <c r="B218" s="170" t="s">
        <v>770</v>
      </c>
      <c r="F218" s="216"/>
      <c r="G218" s="216"/>
    </row>
    <row r="219" spans="1:7" x14ac:dyDescent="0.25">
      <c r="A219" s="151" t="s">
        <v>771</v>
      </c>
      <c r="B219" s="151" t="s">
        <v>772</v>
      </c>
      <c r="C219" s="214">
        <v>2545.5911110000002</v>
      </c>
      <c r="D219" s="217">
        <v>2808</v>
      </c>
      <c r="F219" s="213">
        <f t="shared" ref="F219:F233" si="6">IF($C$227=0,"",IF(C219="[for completion]","",C219/$C$227))</f>
        <v>0.22601245034984729</v>
      </c>
      <c r="G219" s="213">
        <f t="shared" ref="G219:G233" si="7">IF($D$227=0,"",IF(D219="[for completion]","",D219/$D$227))</f>
        <v>0.39728353140916806</v>
      </c>
    </row>
    <row r="220" spans="1:7" x14ac:dyDescent="0.25">
      <c r="A220" s="151" t="s">
        <v>773</v>
      </c>
      <c r="B220" s="151" t="s">
        <v>774</v>
      </c>
      <c r="C220" s="214">
        <v>1679.7393</v>
      </c>
      <c r="D220" s="217">
        <v>968</v>
      </c>
      <c r="F220" s="213">
        <f t="shared" si="6"/>
        <v>0.1491370682044848</v>
      </c>
      <c r="G220" s="213">
        <f t="shared" si="7"/>
        <v>0.13695529145444255</v>
      </c>
    </row>
    <row r="221" spans="1:7" x14ac:dyDescent="0.25">
      <c r="A221" s="151" t="s">
        <v>775</v>
      </c>
      <c r="B221" s="151" t="s">
        <v>776</v>
      </c>
      <c r="C221" s="214">
        <v>2278.1186779999998</v>
      </c>
      <c r="D221" s="217">
        <v>1161</v>
      </c>
      <c r="F221" s="213">
        <f t="shared" si="6"/>
        <v>0.20226468515608148</v>
      </c>
      <c r="G221" s="213">
        <f t="shared" si="7"/>
        <v>0.16426146010186757</v>
      </c>
    </row>
    <row r="222" spans="1:7" x14ac:dyDescent="0.25">
      <c r="A222" s="151" t="s">
        <v>777</v>
      </c>
      <c r="B222" s="151" t="s">
        <v>778</v>
      </c>
      <c r="C222" s="214">
        <v>2826.591253000001</v>
      </c>
      <c r="D222" s="217">
        <v>1309</v>
      </c>
      <c r="F222" s="213">
        <f t="shared" si="6"/>
        <v>0.25096128457842315</v>
      </c>
      <c r="G222" s="213">
        <f t="shared" si="7"/>
        <v>0.18520090548953028</v>
      </c>
    </row>
    <row r="223" spans="1:7" x14ac:dyDescent="0.25">
      <c r="A223" s="151" t="s">
        <v>779</v>
      </c>
      <c r="B223" s="151" t="s">
        <v>780</v>
      </c>
      <c r="C223" s="214">
        <v>1813.495543</v>
      </c>
      <c r="D223" s="217">
        <v>771</v>
      </c>
      <c r="F223" s="213">
        <f t="shared" si="6"/>
        <v>0.16101272887103385</v>
      </c>
      <c r="G223" s="213">
        <f t="shared" si="7"/>
        <v>0.10908319185059423</v>
      </c>
    </row>
    <row r="224" spans="1:7" x14ac:dyDescent="0.25">
      <c r="A224" s="151" t="s">
        <v>781</v>
      </c>
      <c r="B224" s="151" t="s">
        <v>782</v>
      </c>
      <c r="C224" s="214">
        <v>3.528016</v>
      </c>
      <c r="D224" s="217">
        <v>1</v>
      </c>
      <c r="F224" s="213">
        <f t="shared" si="6"/>
        <v>3.132378713878479E-4</v>
      </c>
      <c r="G224" s="213">
        <f t="shared" si="7"/>
        <v>1.414827391058291E-4</v>
      </c>
    </row>
    <row r="225" spans="1:7" x14ac:dyDescent="0.25">
      <c r="A225" s="151" t="s">
        <v>783</v>
      </c>
      <c r="B225" s="151" t="s">
        <v>784</v>
      </c>
      <c r="C225" s="214">
        <v>115.993099</v>
      </c>
      <c r="D225" s="217">
        <v>50</v>
      </c>
      <c r="F225" s="213">
        <f t="shared" si="6"/>
        <v>1.0298544968741613E-2</v>
      </c>
      <c r="G225" s="213">
        <f t="shared" si="7"/>
        <v>7.0741369552914544E-3</v>
      </c>
    </row>
    <row r="226" spans="1:7" x14ac:dyDescent="0.25">
      <c r="A226" s="151" t="s">
        <v>785</v>
      </c>
      <c r="B226" s="151" t="s">
        <v>786</v>
      </c>
      <c r="C226" s="214">
        <v>0</v>
      </c>
      <c r="D226" s="217">
        <v>0</v>
      </c>
      <c r="F226" s="213">
        <f t="shared" si="6"/>
        <v>0</v>
      </c>
      <c r="G226" s="213">
        <f t="shared" si="7"/>
        <v>0</v>
      </c>
    </row>
    <row r="227" spans="1:7" x14ac:dyDescent="0.25">
      <c r="A227" s="151" t="s">
        <v>787</v>
      </c>
      <c r="B227" s="179" t="s">
        <v>149</v>
      </c>
      <c r="C227" s="214">
        <f>SUM(C219:C226)</f>
        <v>11263.057000000001</v>
      </c>
      <c r="D227" s="217">
        <f>SUM(D219:D226)</f>
        <v>7068</v>
      </c>
      <c r="F227" s="183">
        <f>SUM(F219:F226)</f>
        <v>0.99999999999999989</v>
      </c>
      <c r="G227" s="183">
        <f>SUM(G219:G226)</f>
        <v>1</v>
      </c>
    </row>
    <row r="228" spans="1:7" hidden="1" outlineLevel="1" x14ac:dyDescent="0.25">
      <c r="A228" s="151" t="s">
        <v>788</v>
      </c>
      <c r="B228" s="166" t="s">
        <v>789</v>
      </c>
      <c r="C228" s="214"/>
      <c r="D228" s="217"/>
      <c r="F228" s="213">
        <f t="shared" si="6"/>
        <v>0</v>
      </c>
      <c r="G228" s="213">
        <f t="shared" si="7"/>
        <v>0</v>
      </c>
    </row>
    <row r="229" spans="1:7" hidden="1" outlineLevel="1" x14ac:dyDescent="0.25">
      <c r="A229" s="151" t="s">
        <v>790</v>
      </c>
      <c r="B229" s="166" t="s">
        <v>791</v>
      </c>
      <c r="C229" s="214"/>
      <c r="D229" s="217"/>
      <c r="F229" s="213">
        <f t="shared" si="6"/>
        <v>0</v>
      </c>
      <c r="G229" s="213">
        <f t="shared" si="7"/>
        <v>0</v>
      </c>
    </row>
    <row r="230" spans="1:7" hidden="1" outlineLevel="1" x14ac:dyDescent="0.25">
      <c r="A230" s="151" t="s">
        <v>792</v>
      </c>
      <c r="B230" s="166" t="s">
        <v>793</v>
      </c>
      <c r="C230" s="214"/>
      <c r="D230" s="217"/>
      <c r="F230" s="213">
        <f t="shared" si="6"/>
        <v>0</v>
      </c>
      <c r="G230" s="213">
        <f t="shared" si="7"/>
        <v>0</v>
      </c>
    </row>
    <row r="231" spans="1:7" hidden="1" outlineLevel="1" x14ac:dyDescent="0.25">
      <c r="A231" s="151" t="s">
        <v>794</v>
      </c>
      <c r="B231" s="166" t="s">
        <v>795</v>
      </c>
      <c r="C231" s="214"/>
      <c r="D231" s="217"/>
      <c r="F231" s="213">
        <f t="shared" si="6"/>
        <v>0</v>
      </c>
      <c r="G231" s="213">
        <f t="shared" si="7"/>
        <v>0</v>
      </c>
    </row>
    <row r="232" spans="1:7" hidden="1" outlineLevel="1" x14ac:dyDescent="0.25">
      <c r="A232" s="151" t="s">
        <v>796</v>
      </c>
      <c r="B232" s="166" t="s">
        <v>797</v>
      </c>
      <c r="C232" s="214"/>
      <c r="D232" s="217"/>
      <c r="F232" s="213">
        <f t="shared" si="6"/>
        <v>0</v>
      </c>
      <c r="G232" s="213">
        <f t="shared" si="7"/>
        <v>0</v>
      </c>
    </row>
    <row r="233" spans="1:7" hidden="1" outlineLevel="1" x14ac:dyDescent="0.25">
      <c r="A233" s="151" t="s">
        <v>798</v>
      </c>
      <c r="B233" s="166" t="s">
        <v>799</v>
      </c>
      <c r="C233" s="214"/>
      <c r="D233" s="217"/>
      <c r="F233" s="213">
        <f t="shared" si="6"/>
        <v>0</v>
      </c>
      <c r="G233" s="213">
        <f t="shared" si="7"/>
        <v>0</v>
      </c>
    </row>
    <row r="234" spans="1:7" hidden="1" outlineLevel="1" x14ac:dyDescent="0.25">
      <c r="A234" s="151" t="s">
        <v>800</v>
      </c>
      <c r="B234" s="166"/>
      <c r="F234" s="213"/>
      <c r="G234" s="213"/>
    </row>
    <row r="235" spans="1:7" hidden="1" outlineLevel="1" x14ac:dyDescent="0.25">
      <c r="A235" s="151" t="s">
        <v>801</v>
      </c>
      <c r="B235" s="166"/>
      <c r="F235" s="213"/>
      <c r="G235" s="213"/>
    </row>
    <row r="236" spans="1:7" hidden="1" outlineLevel="1" x14ac:dyDescent="0.25">
      <c r="A236" s="151" t="s">
        <v>802</v>
      </c>
      <c r="B236" s="166"/>
      <c r="F236" s="213"/>
      <c r="G236" s="213"/>
    </row>
    <row r="237" spans="1:7" ht="15" customHeight="1" collapsed="1" x14ac:dyDescent="0.25">
      <c r="A237" s="160"/>
      <c r="B237" s="161" t="s">
        <v>803</v>
      </c>
      <c r="C237" s="160" t="s">
        <v>736</v>
      </c>
      <c r="D237" s="160" t="s">
        <v>737</v>
      </c>
      <c r="E237" s="167"/>
      <c r="F237" s="160" t="s">
        <v>564</v>
      </c>
      <c r="G237" s="160" t="s">
        <v>738</v>
      </c>
    </row>
    <row r="238" spans="1:7" x14ac:dyDescent="0.25">
      <c r="A238" s="151" t="s">
        <v>804</v>
      </c>
      <c r="B238" s="151" t="s">
        <v>769</v>
      </c>
      <c r="C238" s="183">
        <v>0.50071436326576735</v>
      </c>
      <c r="F238" s="216"/>
      <c r="G238" s="216"/>
    </row>
    <row r="239" spans="1:7" x14ac:dyDescent="0.25">
      <c r="F239" s="216"/>
      <c r="G239" s="216"/>
    </row>
    <row r="240" spans="1:7" x14ac:dyDescent="0.25">
      <c r="B240" s="170" t="s">
        <v>770</v>
      </c>
      <c r="F240" s="216"/>
      <c r="G240" s="216"/>
    </row>
    <row r="241" spans="1:7" x14ac:dyDescent="0.25">
      <c r="A241" s="151" t="s">
        <v>805</v>
      </c>
      <c r="B241" s="151" t="s">
        <v>772</v>
      </c>
      <c r="C241" s="214">
        <v>3060.4871710000007</v>
      </c>
      <c r="D241" s="217">
        <v>3175</v>
      </c>
      <c r="F241" s="213">
        <f>IF($C$249=0,"",IF(C241="[Mark as ND1 if not relevant]","",C241/$C$249))</f>
        <v>0.27172793061421963</v>
      </c>
      <c r="G241" s="213">
        <f>IF($D$249=0,"",IF(D241="[Mark as ND1 if not relevant]","",D241/$D$249))</f>
        <v>0.44920769666100735</v>
      </c>
    </row>
    <row r="242" spans="1:7" x14ac:dyDescent="0.25">
      <c r="A242" s="151" t="s">
        <v>806</v>
      </c>
      <c r="B242" s="151" t="s">
        <v>774</v>
      </c>
      <c r="C242" s="214">
        <v>1964.1367620000001</v>
      </c>
      <c r="D242" s="217">
        <v>1084</v>
      </c>
      <c r="F242" s="213">
        <f t="shared" ref="F242:F248" si="8">IF($C$249=0,"",IF(C242="[Mark as ND1 if not relevant]","",C242/$C$249))</f>
        <v>0.17438753635003357</v>
      </c>
      <c r="G242" s="213">
        <f t="shared" ref="G242:G248" si="9">IF($D$249=0,"",IF(D242="[Mark as ND1 if not relevant]","",D242/$D$249))</f>
        <v>0.15336728919071874</v>
      </c>
    </row>
    <row r="243" spans="1:7" x14ac:dyDescent="0.25">
      <c r="A243" s="151" t="s">
        <v>807</v>
      </c>
      <c r="B243" s="151" t="s">
        <v>776</v>
      </c>
      <c r="C243" s="214">
        <v>2471.5886540000001</v>
      </c>
      <c r="D243" s="217">
        <v>1228</v>
      </c>
      <c r="F243" s="213">
        <f t="shared" si="8"/>
        <v>0.21944207989003339</v>
      </c>
      <c r="G243" s="213">
        <f t="shared" si="9"/>
        <v>0.17374080362195812</v>
      </c>
    </row>
    <row r="244" spans="1:7" x14ac:dyDescent="0.25">
      <c r="A244" s="151" t="s">
        <v>808</v>
      </c>
      <c r="B244" s="151" t="s">
        <v>778</v>
      </c>
      <c r="C244" s="214">
        <v>2561.9863399999999</v>
      </c>
      <c r="D244" s="217">
        <v>1114</v>
      </c>
      <c r="F244" s="213">
        <f t="shared" si="8"/>
        <v>0.22746811456250285</v>
      </c>
      <c r="G244" s="213">
        <f t="shared" si="9"/>
        <v>0.15761177136389359</v>
      </c>
    </row>
    <row r="245" spans="1:7" x14ac:dyDescent="0.25">
      <c r="A245" s="151" t="s">
        <v>809</v>
      </c>
      <c r="B245" s="151" t="s">
        <v>780</v>
      </c>
      <c r="C245" s="214">
        <v>1186.0863879999999</v>
      </c>
      <c r="D245" s="217">
        <v>460</v>
      </c>
      <c r="F245" s="213">
        <f t="shared" si="8"/>
        <v>0.10530767872345846</v>
      </c>
      <c r="G245" s="213">
        <f t="shared" si="9"/>
        <v>6.5082059988681384E-2</v>
      </c>
    </row>
    <row r="246" spans="1:7" x14ac:dyDescent="0.25">
      <c r="A246" s="151" t="s">
        <v>810</v>
      </c>
      <c r="B246" s="151" t="s">
        <v>782</v>
      </c>
      <c r="C246" s="214">
        <v>18.771685000000002</v>
      </c>
      <c r="D246" s="217">
        <v>7</v>
      </c>
      <c r="F246" s="213">
        <f t="shared" si="8"/>
        <v>1.6666598597521083E-3</v>
      </c>
      <c r="G246" s="213">
        <f t="shared" si="9"/>
        <v>9.9037917374080364E-4</v>
      </c>
    </row>
    <row r="247" spans="1:7" x14ac:dyDescent="0.25">
      <c r="A247" s="151" t="s">
        <v>811</v>
      </c>
      <c r="B247" s="151" t="s">
        <v>784</v>
      </c>
      <c r="C247" s="214">
        <v>0</v>
      </c>
      <c r="D247" s="217">
        <v>0</v>
      </c>
      <c r="F247" s="213">
        <f t="shared" si="8"/>
        <v>0</v>
      </c>
      <c r="G247" s="213">
        <f t="shared" si="9"/>
        <v>0</v>
      </c>
    </row>
    <row r="248" spans="1:7" x14ac:dyDescent="0.25">
      <c r="A248" s="151" t="s">
        <v>812</v>
      </c>
      <c r="B248" s="151" t="s">
        <v>786</v>
      </c>
      <c r="C248" s="214">
        <v>0</v>
      </c>
      <c r="D248" s="217">
        <v>0</v>
      </c>
      <c r="F248" s="213">
        <f t="shared" si="8"/>
        <v>0</v>
      </c>
      <c r="G248" s="213">
        <f t="shared" si="9"/>
        <v>0</v>
      </c>
    </row>
    <row r="249" spans="1:7" x14ac:dyDescent="0.25">
      <c r="A249" s="151" t="s">
        <v>813</v>
      </c>
      <c r="B249" s="179" t="s">
        <v>149</v>
      </c>
      <c r="C249" s="214">
        <f>SUM(C241:C248)</f>
        <v>11263.057000000001</v>
      </c>
      <c r="D249" s="217">
        <f>SUM(D241:D248)</f>
        <v>7068</v>
      </c>
      <c r="F249" s="183">
        <f>SUM(F241:F248)</f>
        <v>1</v>
      </c>
      <c r="G249" s="183">
        <f>SUM(G241:G248)</f>
        <v>0.99999999999999989</v>
      </c>
    </row>
    <row r="250" spans="1:7" hidden="1" outlineLevel="1" x14ac:dyDescent="0.25">
      <c r="A250" s="151" t="s">
        <v>814</v>
      </c>
      <c r="B250" s="166" t="s">
        <v>789</v>
      </c>
      <c r="C250" s="214"/>
      <c r="D250" s="217"/>
      <c r="F250" s="213">
        <f t="shared" ref="F250:F255" si="10">IF($C$249=0,"",IF(C250="[for completion]","",C250/$C$249))</f>
        <v>0</v>
      </c>
      <c r="G250" s="213">
        <f t="shared" ref="G250:G255" si="11">IF($D$249=0,"",IF(D250="[for completion]","",D250/$D$249))</f>
        <v>0</v>
      </c>
    </row>
    <row r="251" spans="1:7" hidden="1" outlineLevel="1" x14ac:dyDescent="0.25">
      <c r="A251" s="151" t="s">
        <v>815</v>
      </c>
      <c r="B251" s="166" t="s">
        <v>791</v>
      </c>
      <c r="C251" s="214"/>
      <c r="D251" s="217"/>
      <c r="F251" s="213">
        <f t="shared" si="10"/>
        <v>0</v>
      </c>
      <c r="G251" s="213">
        <f t="shared" si="11"/>
        <v>0</v>
      </c>
    </row>
    <row r="252" spans="1:7" hidden="1" outlineLevel="1" x14ac:dyDescent="0.25">
      <c r="A252" s="151" t="s">
        <v>816</v>
      </c>
      <c r="B252" s="166" t="s">
        <v>793</v>
      </c>
      <c r="C252" s="214"/>
      <c r="D252" s="217"/>
      <c r="F252" s="213">
        <f t="shared" si="10"/>
        <v>0</v>
      </c>
      <c r="G252" s="213">
        <f t="shared" si="11"/>
        <v>0</v>
      </c>
    </row>
    <row r="253" spans="1:7" hidden="1" outlineLevel="1" x14ac:dyDescent="0.25">
      <c r="A253" s="151" t="s">
        <v>817</v>
      </c>
      <c r="B253" s="166" t="s">
        <v>795</v>
      </c>
      <c r="C253" s="214"/>
      <c r="D253" s="217"/>
      <c r="F253" s="213">
        <f t="shared" si="10"/>
        <v>0</v>
      </c>
      <c r="G253" s="213">
        <f t="shared" si="11"/>
        <v>0</v>
      </c>
    </row>
    <row r="254" spans="1:7" hidden="1" outlineLevel="1" x14ac:dyDescent="0.25">
      <c r="A254" s="151" t="s">
        <v>818</v>
      </c>
      <c r="B254" s="166" t="s">
        <v>797</v>
      </c>
      <c r="C254" s="214"/>
      <c r="D254" s="217"/>
      <c r="F254" s="213">
        <f t="shared" si="10"/>
        <v>0</v>
      </c>
      <c r="G254" s="213">
        <f t="shared" si="11"/>
        <v>0</v>
      </c>
    </row>
    <row r="255" spans="1:7" hidden="1" outlineLevel="1" x14ac:dyDescent="0.25">
      <c r="A255" s="151" t="s">
        <v>819</v>
      </c>
      <c r="B255" s="166" t="s">
        <v>799</v>
      </c>
      <c r="C255" s="214"/>
      <c r="D255" s="217"/>
      <c r="F255" s="213">
        <f t="shared" si="10"/>
        <v>0</v>
      </c>
      <c r="G255" s="213">
        <f t="shared" si="11"/>
        <v>0</v>
      </c>
    </row>
    <row r="256" spans="1:7" hidden="1" outlineLevel="1" x14ac:dyDescent="0.25">
      <c r="A256" s="151" t="s">
        <v>820</v>
      </c>
      <c r="B256" s="166"/>
      <c r="F256" s="163"/>
      <c r="G256" s="163"/>
    </row>
    <row r="257" spans="1:14" hidden="1" outlineLevel="1" x14ac:dyDescent="0.25">
      <c r="A257" s="151" t="s">
        <v>821</v>
      </c>
      <c r="B257" s="166"/>
      <c r="F257" s="163"/>
      <c r="G257" s="163"/>
    </row>
    <row r="258" spans="1:14" hidden="1" outlineLevel="1" x14ac:dyDescent="0.25">
      <c r="A258" s="151" t="s">
        <v>822</v>
      </c>
      <c r="B258" s="166"/>
      <c r="F258" s="163"/>
      <c r="G258" s="163"/>
    </row>
    <row r="259" spans="1:14" ht="15" customHeight="1" collapsed="1" x14ac:dyDescent="0.25">
      <c r="A259" s="160"/>
      <c r="B259" s="161" t="s">
        <v>823</v>
      </c>
      <c r="C259" s="160" t="s">
        <v>564</v>
      </c>
      <c r="D259" s="160"/>
      <c r="E259" s="167"/>
      <c r="F259" s="160"/>
      <c r="G259" s="160"/>
    </row>
    <row r="260" spans="1:14" x14ac:dyDescent="0.25">
      <c r="A260" s="151" t="s">
        <v>824</v>
      </c>
      <c r="B260" s="151" t="s">
        <v>825</v>
      </c>
      <c r="C260" s="183">
        <v>1</v>
      </c>
      <c r="E260" s="165"/>
      <c r="F260" s="165"/>
      <c r="G260" s="165"/>
    </row>
    <row r="261" spans="1:14" x14ac:dyDescent="0.25">
      <c r="A261" s="151" t="s">
        <v>826</v>
      </c>
      <c r="B261" s="151" t="s">
        <v>827</v>
      </c>
      <c r="C261" s="183">
        <v>0</v>
      </c>
      <c r="E261" s="165"/>
      <c r="F261" s="165"/>
    </row>
    <row r="262" spans="1:14" x14ac:dyDescent="0.25">
      <c r="A262" s="151" t="s">
        <v>828</v>
      </c>
      <c r="B262" s="151" t="s">
        <v>829</v>
      </c>
      <c r="C262" s="183">
        <v>0</v>
      </c>
      <c r="E262" s="165"/>
      <c r="F262" s="165"/>
    </row>
    <row r="263" spans="1:14" x14ac:dyDescent="0.25">
      <c r="A263" s="151" t="s">
        <v>830</v>
      </c>
      <c r="B263" s="170" t="s">
        <v>1569</v>
      </c>
      <c r="C263" s="183">
        <v>0</v>
      </c>
      <c r="D263" s="176"/>
      <c r="E263" s="176"/>
      <c r="F263" s="177"/>
      <c r="G263" s="177"/>
      <c r="H263" s="146"/>
      <c r="I263" s="151"/>
      <c r="J263" s="151"/>
      <c r="K263" s="151"/>
      <c r="L263" s="146"/>
      <c r="M263" s="146"/>
      <c r="N263" s="146"/>
    </row>
    <row r="264" spans="1:14" x14ac:dyDescent="0.25">
      <c r="A264" s="151" t="s">
        <v>1577</v>
      </c>
      <c r="B264" s="151" t="s">
        <v>147</v>
      </c>
      <c r="C264" s="183">
        <v>0</v>
      </c>
      <c r="E264" s="165"/>
      <c r="F264" s="165"/>
    </row>
    <row r="265" spans="1:14" hidden="1" outlineLevel="1" x14ac:dyDescent="0.25">
      <c r="A265" s="151" t="s">
        <v>831</v>
      </c>
      <c r="B265" s="166" t="s">
        <v>832</v>
      </c>
      <c r="C265" s="183"/>
      <c r="E265" s="165"/>
      <c r="F265" s="165"/>
    </row>
    <row r="266" spans="1:14" hidden="1" outlineLevel="1" x14ac:dyDescent="0.25">
      <c r="A266" s="151" t="s">
        <v>833</v>
      </c>
      <c r="B266" s="166" t="s">
        <v>834</v>
      </c>
      <c r="C266" s="221"/>
      <c r="E266" s="165"/>
      <c r="F266" s="165"/>
    </row>
    <row r="267" spans="1:14" hidden="1" outlineLevel="1" x14ac:dyDescent="0.25">
      <c r="A267" s="151" t="s">
        <v>835</v>
      </c>
      <c r="B267" s="166" t="s">
        <v>836</v>
      </c>
      <c r="C267" s="183"/>
      <c r="E267" s="165"/>
      <c r="F267" s="165"/>
    </row>
    <row r="268" spans="1:14" hidden="1" outlineLevel="1" x14ac:dyDescent="0.25">
      <c r="A268" s="151" t="s">
        <v>837</v>
      </c>
      <c r="B268" s="166" t="s">
        <v>838</v>
      </c>
      <c r="C268" s="183"/>
      <c r="E268" s="165"/>
      <c r="F268" s="165"/>
    </row>
    <row r="269" spans="1:14" hidden="1" outlineLevel="1" x14ac:dyDescent="0.25">
      <c r="A269" s="151" t="s">
        <v>839</v>
      </c>
      <c r="B269" s="166" t="s">
        <v>840</v>
      </c>
      <c r="C269" s="183"/>
      <c r="E269" s="165"/>
      <c r="F269" s="165"/>
    </row>
    <row r="270" spans="1:14" hidden="1" outlineLevel="1" x14ac:dyDescent="0.25">
      <c r="A270" s="151" t="s">
        <v>841</v>
      </c>
      <c r="B270" s="166" t="s">
        <v>151</v>
      </c>
      <c r="C270" s="183"/>
      <c r="E270" s="165"/>
      <c r="F270" s="165"/>
    </row>
    <row r="271" spans="1:14" hidden="1" outlineLevel="1" x14ac:dyDescent="0.25">
      <c r="A271" s="151" t="s">
        <v>842</v>
      </c>
      <c r="B271" s="166" t="s">
        <v>151</v>
      </c>
      <c r="C271" s="183"/>
      <c r="E271" s="165"/>
      <c r="F271" s="165"/>
    </row>
    <row r="272" spans="1:14" hidden="1" outlineLevel="1" x14ac:dyDescent="0.25">
      <c r="A272" s="151" t="s">
        <v>843</v>
      </c>
      <c r="B272" s="166" t="s">
        <v>151</v>
      </c>
      <c r="C272" s="183"/>
      <c r="E272" s="165"/>
      <c r="F272" s="165"/>
    </row>
    <row r="273" spans="1:7" hidden="1" outlineLevel="1" x14ac:dyDescent="0.25">
      <c r="A273" s="151" t="s">
        <v>844</v>
      </c>
      <c r="B273" s="166" t="s">
        <v>151</v>
      </c>
      <c r="C273" s="183"/>
      <c r="E273" s="165"/>
      <c r="F273" s="165"/>
    </row>
    <row r="274" spans="1:7" hidden="1" outlineLevel="1" x14ac:dyDescent="0.25">
      <c r="A274" s="151" t="s">
        <v>845</v>
      </c>
      <c r="B274" s="166" t="s">
        <v>151</v>
      </c>
      <c r="C274" s="183"/>
      <c r="E274" s="165"/>
      <c r="F274" s="165"/>
    </row>
    <row r="275" spans="1:7" hidden="1" outlineLevel="1" x14ac:dyDescent="0.25">
      <c r="A275" s="151" t="s">
        <v>846</v>
      </c>
      <c r="B275" s="166" t="s">
        <v>151</v>
      </c>
      <c r="C275" s="183"/>
      <c r="E275" s="165"/>
      <c r="F275" s="165"/>
    </row>
    <row r="276" spans="1:7" ht="15" customHeight="1" collapsed="1" x14ac:dyDescent="0.25">
      <c r="A276" s="160"/>
      <c r="B276" s="161" t="s">
        <v>847</v>
      </c>
      <c r="C276" s="160" t="s">
        <v>564</v>
      </c>
      <c r="D276" s="160"/>
      <c r="E276" s="167"/>
      <c r="F276" s="160"/>
      <c r="G276" s="162"/>
    </row>
    <row r="277" spans="1:7" x14ac:dyDescent="0.25">
      <c r="A277" s="151" t="s">
        <v>7</v>
      </c>
      <c r="B277" s="151" t="s">
        <v>1570</v>
      </c>
      <c r="C277" s="183">
        <v>1</v>
      </c>
      <c r="E277" s="146"/>
      <c r="F277" s="146"/>
    </row>
    <row r="278" spans="1:7" x14ac:dyDescent="0.25">
      <c r="A278" s="151" t="s">
        <v>848</v>
      </c>
      <c r="B278" s="151" t="s">
        <v>849</v>
      </c>
      <c r="C278" s="183">
        <v>0</v>
      </c>
      <c r="E278" s="146"/>
      <c r="F278" s="146"/>
    </row>
    <row r="279" spans="1:7" x14ac:dyDescent="0.25">
      <c r="A279" s="151" t="s">
        <v>850</v>
      </c>
      <c r="B279" s="151" t="s">
        <v>147</v>
      </c>
      <c r="C279" s="183">
        <v>0</v>
      </c>
      <c r="E279" s="146"/>
      <c r="F279" s="146"/>
    </row>
    <row r="280" spans="1:7" hidden="1" outlineLevel="1" x14ac:dyDescent="0.25">
      <c r="A280" s="151" t="s">
        <v>851</v>
      </c>
      <c r="C280" s="183"/>
      <c r="E280" s="146"/>
      <c r="F280" s="146"/>
    </row>
    <row r="281" spans="1:7" hidden="1" outlineLevel="1" x14ac:dyDescent="0.25">
      <c r="A281" s="151" t="s">
        <v>852</v>
      </c>
      <c r="C281" s="183"/>
      <c r="E281" s="146"/>
      <c r="F281" s="146"/>
    </row>
    <row r="282" spans="1:7" hidden="1" outlineLevel="1" x14ac:dyDescent="0.25">
      <c r="A282" s="151" t="s">
        <v>853</v>
      </c>
      <c r="C282" s="183"/>
      <c r="E282" s="146"/>
      <c r="F282" s="146"/>
    </row>
    <row r="283" spans="1:7" hidden="1" outlineLevel="1" x14ac:dyDescent="0.25">
      <c r="A283" s="151" t="s">
        <v>854</v>
      </c>
      <c r="C283" s="183"/>
      <c r="E283" s="146"/>
      <c r="F283" s="146"/>
    </row>
    <row r="284" spans="1:7" hidden="1" outlineLevel="1" x14ac:dyDescent="0.25">
      <c r="A284" s="151" t="s">
        <v>855</v>
      </c>
      <c r="C284" s="183"/>
      <c r="E284" s="146"/>
      <c r="F284" s="146"/>
    </row>
    <row r="285" spans="1:7" hidden="1" outlineLevel="1" x14ac:dyDescent="0.25">
      <c r="A285" s="151" t="s">
        <v>856</v>
      </c>
      <c r="C285" s="183"/>
      <c r="E285" s="146"/>
      <c r="F285" s="146"/>
    </row>
    <row r="286" spans="1:7" ht="18.75" collapsed="1"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51" t="s">
        <v>859</v>
      </c>
      <c r="B288" s="151" t="s">
        <v>740</v>
      </c>
      <c r="C288" s="183" t="s">
        <v>1394</v>
      </c>
      <c r="D288" s="176"/>
      <c r="E288" s="176"/>
      <c r="F288" s="177"/>
      <c r="G288" s="177"/>
    </row>
    <row r="289" spans="1:7" x14ac:dyDescent="0.25">
      <c r="A289" s="176"/>
      <c r="D289" s="176"/>
      <c r="E289" s="176"/>
      <c r="F289" s="177"/>
      <c r="G289" s="177"/>
    </row>
    <row r="290" spans="1:7" x14ac:dyDescent="0.25">
      <c r="B290" s="151" t="s">
        <v>741</v>
      </c>
      <c r="D290" s="176"/>
      <c r="E290" s="176"/>
      <c r="F290" s="177"/>
      <c r="G290" s="177"/>
    </row>
    <row r="291" spans="1:7" x14ac:dyDescent="0.25">
      <c r="A291" s="151" t="s">
        <v>860</v>
      </c>
      <c r="B291" s="170" t="s">
        <v>658</v>
      </c>
      <c r="C291" s="183" t="s">
        <v>1394</v>
      </c>
      <c r="D291" s="183" t="s">
        <v>1394</v>
      </c>
      <c r="E291" s="176"/>
      <c r="F291" s="213" t="str">
        <f t="shared" ref="F291:F314" si="12">IF($C$315=0,"",IF(C291="[for completion]","",C291/$C$315))</f>
        <v/>
      </c>
      <c r="G291" s="213" t="str">
        <f t="shared" ref="G291:G314" si="13">IF($D$315=0,"",IF(D291="[for completion]","",D291/$D$315))</f>
        <v/>
      </c>
    </row>
    <row r="292" spans="1:7" x14ac:dyDescent="0.25">
      <c r="A292" s="151" t="s">
        <v>861</v>
      </c>
      <c r="B292" s="170" t="s">
        <v>658</v>
      </c>
      <c r="C292" s="183" t="s">
        <v>1394</v>
      </c>
      <c r="D292" s="183" t="s">
        <v>1394</v>
      </c>
      <c r="E292" s="176"/>
      <c r="F292" s="213" t="str">
        <f t="shared" si="12"/>
        <v/>
      </c>
      <c r="G292" s="213" t="str">
        <f t="shared" si="13"/>
        <v/>
      </c>
    </row>
    <row r="293" spans="1:7" x14ac:dyDescent="0.25">
      <c r="A293" s="151" t="s">
        <v>862</v>
      </c>
      <c r="B293" s="170" t="s">
        <v>658</v>
      </c>
      <c r="C293" s="183" t="s">
        <v>1394</v>
      </c>
      <c r="D293" s="183" t="s">
        <v>1394</v>
      </c>
      <c r="E293" s="176"/>
      <c r="F293" s="213" t="str">
        <f t="shared" si="12"/>
        <v/>
      </c>
      <c r="G293" s="213" t="str">
        <f t="shared" si="13"/>
        <v/>
      </c>
    </row>
    <row r="294" spans="1:7" x14ac:dyDescent="0.25">
      <c r="A294" s="151" t="s">
        <v>863</v>
      </c>
      <c r="B294" s="170" t="s">
        <v>658</v>
      </c>
      <c r="C294" s="183" t="s">
        <v>1394</v>
      </c>
      <c r="D294" s="183" t="s">
        <v>1394</v>
      </c>
      <c r="E294" s="176"/>
      <c r="F294" s="213" t="str">
        <f t="shared" si="12"/>
        <v/>
      </c>
      <c r="G294" s="213" t="str">
        <f t="shared" si="13"/>
        <v/>
      </c>
    </row>
    <row r="295" spans="1:7" x14ac:dyDescent="0.25">
      <c r="A295" s="151" t="s">
        <v>864</v>
      </c>
      <c r="B295" s="170" t="s">
        <v>658</v>
      </c>
      <c r="C295" s="183" t="s">
        <v>1394</v>
      </c>
      <c r="D295" s="183" t="s">
        <v>1394</v>
      </c>
      <c r="E295" s="176"/>
      <c r="F295" s="213" t="str">
        <f t="shared" si="12"/>
        <v/>
      </c>
      <c r="G295" s="213" t="str">
        <f t="shared" si="13"/>
        <v/>
      </c>
    </row>
    <row r="296" spans="1:7" x14ac:dyDescent="0.25">
      <c r="A296" s="151" t="s">
        <v>865</v>
      </c>
      <c r="B296" s="170" t="s">
        <v>658</v>
      </c>
      <c r="C296" s="183" t="s">
        <v>1394</v>
      </c>
      <c r="D296" s="183" t="s">
        <v>1394</v>
      </c>
      <c r="E296" s="176"/>
      <c r="F296" s="213" t="str">
        <f t="shared" si="12"/>
        <v/>
      </c>
      <c r="G296" s="213" t="str">
        <f t="shared" si="13"/>
        <v/>
      </c>
    </row>
    <row r="297" spans="1:7" x14ac:dyDescent="0.25">
      <c r="A297" s="151" t="s">
        <v>866</v>
      </c>
      <c r="B297" s="170" t="s">
        <v>658</v>
      </c>
      <c r="C297" s="183" t="s">
        <v>1394</v>
      </c>
      <c r="D297" s="183" t="s">
        <v>1394</v>
      </c>
      <c r="E297" s="176"/>
      <c r="F297" s="213" t="str">
        <f t="shared" si="12"/>
        <v/>
      </c>
      <c r="G297" s="213" t="str">
        <f t="shared" si="13"/>
        <v/>
      </c>
    </row>
    <row r="298" spans="1:7" x14ac:dyDescent="0.25">
      <c r="A298" s="151" t="s">
        <v>867</v>
      </c>
      <c r="B298" s="170" t="s">
        <v>658</v>
      </c>
      <c r="C298" s="183" t="s">
        <v>1394</v>
      </c>
      <c r="D298" s="183" t="s">
        <v>1394</v>
      </c>
      <c r="E298" s="176"/>
      <c r="F298" s="213" t="str">
        <f t="shared" si="12"/>
        <v/>
      </c>
      <c r="G298" s="213" t="str">
        <f t="shared" si="13"/>
        <v/>
      </c>
    </row>
    <row r="299" spans="1:7" x14ac:dyDescent="0.25">
      <c r="A299" s="151" t="s">
        <v>868</v>
      </c>
      <c r="B299" s="170" t="s">
        <v>658</v>
      </c>
      <c r="C299" s="183" t="s">
        <v>1394</v>
      </c>
      <c r="D299" s="183" t="s">
        <v>1394</v>
      </c>
      <c r="E299" s="176"/>
      <c r="F299" s="213" t="str">
        <f t="shared" si="12"/>
        <v/>
      </c>
      <c r="G299" s="213" t="str">
        <f t="shared" si="13"/>
        <v/>
      </c>
    </row>
    <row r="300" spans="1:7" x14ac:dyDescent="0.25">
      <c r="A300" s="151" t="s">
        <v>869</v>
      </c>
      <c r="B300" s="170" t="s">
        <v>658</v>
      </c>
      <c r="C300" s="183" t="s">
        <v>1394</v>
      </c>
      <c r="D300" s="183" t="s">
        <v>1394</v>
      </c>
      <c r="E300" s="170"/>
      <c r="F300" s="213" t="str">
        <f t="shared" si="12"/>
        <v/>
      </c>
      <c r="G300" s="213" t="str">
        <f t="shared" si="13"/>
        <v/>
      </c>
    </row>
    <row r="301" spans="1:7" x14ac:dyDescent="0.25">
      <c r="A301" s="151" t="s">
        <v>870</v>
      </c>
      <c r="B301" s="170" t="s">
        <v>658</v>
      </c>
      <c r="C301" s="183" t="s">
        <v>1394</v>
      </c>
      <c r="D301" s="183" t="s">
        <v>1394</v>
      </c>
      <c r="E301" s="170"/>
      <c r="F301" s="213" t="str">
        <f t="shared" si="12"/>
        <v/>
      </c>
      <c r="G301" s="213" t="str">
        <f t="shared" si="13"/>
        <v/>
      </c>
    </row>
    <row r="302" spans="1:7" x14ac:dyDescent="0.25">
      <c r="A302" s="151" t="s">
        <v>871</v>
      </c>
      <c r="B302" s="170" t="s">
        <v>658</v>
      </c>
      <c r="C302" s="183" t="s">
        <v>1394</v>
      </c>
      <c r="D302" s="183" t="s">
        <v>1394</v>
      </c>
      <c r="E302" s="170"/>
      <c r="F302" s="213" t="str">
        <f t="shared" si="12"/>
        <v/>
      </c>
      <c r="G302" s="213" t="str">
        <f t="shared" si="13"/>
        <v/>
      </c>
    </row>
    <row r="303" spans="1:7" x14ac:dyDescent="0.25">
      <c r="A303" s="151" t="s">
        <v>872</v>
      </c>
      <c r="B303" s="170" t="s">
        <v>658</v>
      </c>
      <c r="C303" s="183" t="s">
        <v>1394</v>
      </c>
      <c r="D303" s="183" t="s">
        <v>1394</v>
      </c>
      <c r="E303" s="170"/>
      <c r="F303" s="213" t="str">
        <f t="shared" si="12"/>
        <v/>
      </c>
      <c r="G303" s="213" t="str">
        <f t="shared" si="13"/>
        <v/>
      </c>
    </row>
    <row r="304" spans="1:7" x14ac:dyDescent="0.25">
      <c r="A304" s="151" t="s">
        <v>873</v>
      </c>
      <c r="B304" s="170" t="s">
        <v>658</v>
      </c>
      <c r="C304" s="183" t="s">
        <v>1394</v>
      </c>
      <c r="D304" s="183" t="s">
        <v>1394</v>
      </c>
      <c r="E304" s="170"/>
      <c r="F304" s="213" t="str">
        <f t="shared" si="12"/>
        <v/>
      </c>
      <c r="G304" s="213" t="str">
        <f t="shared" si="13"/>
        <v/>
      </c>
    </row>
    <row r="305" spans="1:7" x14ac:dyDescent="0.25">
      <c r="A305" s="151" t="s">
        <v>874</v>
      </c>
      <c r="B305" s="170" t="s">
        <v>658</v>
      </c>
      <c r="C305" s="183" t="s">
        <v>1394</v>
      </c>
      <c r="D305" s="183" t="s">
        <v>1394</v>
      </c>
      <c r="E305" s="170"/>
      <c r="F305" s="213" t="str">
        <f t="shared" si="12"/>
        <v/>
      </c>
      <c r="G305" s="213" t="str">
        <f t="shared" si="13"/>
        <v/>
      </c>
    </row>
    <row r="306" spans="1:7" x14ac:dyDescent="0.25">
      <c r="A306" s="151" t="s">
        <v>875</v>
      </c>
      <c r="B306" s="170" t="s">
        <v>658</v>
      </c>
      <c r="C306" s="183" t="s">
        <v>1394</v>
      </c>
      <c r="D306" s="183" t="s">
        <v>1394</v>
      </c>
      <c r="F306" s="213" t="str">
        <f t="shared" si="12"/>
        <v/>
      </c>
      <c r="G306" s="213" t="str">
        <f t="shared" si="13"/>
        <v/>
      </c>
    </row>
    <row r="307" spans="1:7" x14ac:dyDescent="0.25">
      <c r="A307" s="151" t="s">
        <v>876</v>
      </c>
      <c r="B307" s="170" t="s">
        <v>658</v>
      </c>
      <c r="C307" s="183" t="s">
        <v>1394</v>
      </c>
      <c r="D307" s="183" t="s">
        <v>1394</v>
      </c>
      <c r="E307" s="165"/>
      <c r="F307" s="213" t="str">
        <f t="shared" si="12"/>
        <v/>
      </c>
      <c r="G307" s="213" t="str">
        <f t="shared" si="13"/>
        <v/>
      </c>
    </row>
    <row r="308" spans="1:7" x14ac:dyDescent="0.25">
      <c r="A308" s="151" t="s">
        <v>877</v>
      </c>
      <c r="B308" s="170" t="s">
        <v>658</v>
      </c>
      <c r="C308" s="183" t="s">
        <v>1394</v>
      </c>
      <c r="D308" s="183" t="s">
        <v>1394</v>
      </c>
      <c r="E308" s="165"/>
      <c r="F308" s="213" t="str">
        <f t="shared" si="12"/>
        <v/>
      </c>
      <c r="G308" s="213" t="str">
        <f t="shared" si="13"/>
        <v/>
      </c>
    </row>
    <row r="309" spans="1:7" x14ac:dyDescent="0.25">
      <c r="A309" s="151" t="s">
        <v>878</v>
      </c>
      <c r="B309" s="170" t="s">
        <v>658</v>
      </c>
      <c r="C309" s="183" t="s">
        <v>1394</v>
      </c>
      <c r="D309" s="183" t="s">
        <v>1394</v>
      </c>
      <c r="E309" s="165"/>
      <c r="F309" s="213" t="str">
        <f t="shared" si="12"/>
        <v/>
      </c>
      <c r="G309" s="213" t="str">
        <f t="shared" si="13"/>
        <v/>
      </c>
    </row>
    <row r="310" spans="1:7" x14ac:dyDescent="0.25">
      <c r="A310" s="151" t="s">
        <v>879</v>
      </c>
      <c r="B310" s="170" t="s">
        <v>658</v>
      </c>
      <c r="C310" s="183" t="s">
        <v>1394</v>
      </c>
      <c r="D310" s="183" t="s">
        <v>1394</v>
      </c>
      <c r="E310" s="165"/>
      <c r="F310" s="213" t="str">
        <f t="shared" si="12"/>
        <v/>
      </c>
      <c r="G310" s="213" t="str">
        <f t="shared" si="13"/>
        <v/>
      </c>
    </row>
    <row r="311" spans="1:7" x14ac:dyDescent="0.25">
      <c r="A311" s="151" t="s">
        <v>880</v>
      </c>
      <c r="B311" s="170" t="s">
        <v>658</v>
      </c>
      <c r="C311" s="183" t="s">
        <v>1394</v>
      </c>
      <c r="D311" s="183" t="s">
        <v>1394</v>
      </c>
      <c r="E311" s="165"/>
      <c r="F311" s="213" t="str">
        <f t="shared" si="12"/>
        <v/>
      </c>
      <c r="G311" s="213" t="str">
        <f t="shared" si="13"/>
        <v/>
      </c>
    </row>
    <row r="312" spans="1:7" x14ac:dyDescent="0.25">
      <c r="A312" s="151" t="s">
        <v>881</v>
      </c>
      <c r="B312" s="170" t="s">
        <v>658</v>
      </c>
      <c r="C312" s="183" t="s">
        <v>1394</v>
      </c>
      <c r="D312" s="183" t="s">
        <v>1394</v>
      </c>
      <c r="E312" s="165"/>
      <c r="F312" s="213" t="str">
        <f t="shared" si="12"/>
        <v/>
      </c>
      <c r="G312" s="213" t="str">
        <f t="shared" si="13"/>
        <v/>
      </c>
    </row>
    <row r="313" spans="1:7" x14ac:dyDescent="0.25">
      <c r="A313" s="151" t="s">
        <v>882</v>
      </c>
      <c r="B313" s="170" t="s">
        <v>658</v>
      </c>
      <c r="C313" s="183" t="s">
        <v>1394</v>
      </c>
      <c r="D313" s="183" t="s">
        <v>1394</v>
      </c>
      <c r="E313" s="165"/>
      <c r="F313" s="213" t="str">
        <f t="shared" si="12"/>
        <v/>
      </c>
      <c r="G313" s="213" t="str">
        <f t="shared" si="13"/>
        <v/>
      </c>
    </row>
    <row r="314" spans="1:7" x14ac:dyDescent="0.25">
      <c r="A314" s="151" t="s">
        <v>883</v>
      </c>
      <c r="B314" s="170" t="s">
        <v>658</v>
      </c>
      <c r="C314" s="183" t="s">
        <v>1394</v>
      </c>
      <c r="D314" s="183" t="s">
        <v>1394</v>
      </c>
      <c r="E314" s="165"/>
      <c r="F314" s="213" t="str">
        <f t="shared" si="12"/>
        <v/>
      </c>
      <c r="G314" s="213" t="str">
        <f t="shared" si="13"/>
        <v/>
      </c>
    </row>
    <row r="315" spans="1:7" x14ac:dyDescent="0.25">
      <c r="A315" s="151"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51" t="s">
        <v>886</v>
      </c>
      <c r="B317" s="151" t="s">
        <v>769</v>
      </c>
      <c r="C317" s="183" t="s">
        <v>1394</v>
      </c>
      <c r="G317" s="151"/>
    </row>
    <row r="318" spans="1:7" x14ac:dyDescent="0.25">
      <c r="G318" s="151"/>
    </row>
    <row r="319" spans="1:7" x14ac:dyDescent="0.25">
      <c r="B319" s="170" t="s">
        <v>770</v>
      </c>
      <c r="G319" s="151"/>
    </row>
    <row r="320" spans="1:7" x14ac:dyDescent="0.25">
      <c r="A320" s="151" t="s">
        <v>887</v>
      </c>
      <c r="B320" s="151" t="s">
        <v>772</v>
      </c>
      <c r="C320" s="183" t="s">
        <v>1394</v>
      </c>
      <c r="D320" s="183" t="s">
        <v>1394</v>
      </c>
      <c r="F320" s="213" t="str">
        <f>IF($C$328=0,"",IF(C320="[for completion]","",C320/$C$328))</f>
        <v/>
      </c>
      <c r="G320" s="213" t="str">
        <f>IF($D$328=0,"",IF(D320="[for completion]","",D320/$D$328))</f>
        <v/>
      </c>
    </row>
    <row r="321" spans="1:7" x14ac:dyDescent="0.25">
      <c r="A321" s="151" t="s">
        <v>888</v>
      </c>
      <c r="B321" s="151" t="s">
        <v>774</v>
      </c>
      <c r="C321" s="183" t="s">
        <v>1394</v>
      </c>
      <c r="D321" s="183" t="s">
        <v>1394</v>
      </c>
      <c r="F321" s="213" t="str">
        <f t="shared" ref="F321:F334" si="14">IF($C$328=0,"",IF(C321="[for completion]","",C321/$C$328))</f>
        <v/>
      </c>
      <c r="G321" s="213" t="str">
        <f t="shared" ref="G321:G334" si="15">IF($D$328=0,"",IF(D321="[for completion]","",D321/$D$328))</f>
        <v/>
      </c>
    </row>
    <row r="322" spans="1:7" x14ac:dyDescent="0.25">
      <c r="A322" s="151" t="s">
        <v>889</v>
      </c>
      <c r="B322" s="151" t="s">
        <v>776</v>
      </c>
      <c r="C322" s="183" t="s">
        <v>1394</v>
      </c>
      <c r="D322" s="183" t="s">
        <v>1394</v>
      </c>
      <c r="F322" s="213" t="str">
        <f t="shared" si="14"/>
        <v/>
      </c>
      <c r="G322" s="213" t="str">
        <f t="shared" si="15"/>
        <v/>
      </c>
    </row>
    <row r="323" spans="1:7" x14ac:dyDescent="0.25">
      <c r="A323" s="151" t="s">
        <v>890</v>
      </c>
      <c r="B323" s="151" t="s">
        <v>778</v>
      </c>
      <c r="C323" s="183" t="s">
        <v>1394</v>
      </c>
      <c r="D323" s="183" t="s">
        <v>1394</v>
      </c>
      <c r="F323" s="213" t="str">
        <f t="shared" si="14"/>
        <v/>
      </c>
      <c r="G323" s="213" t="str">
        <f t="shared" si="15"/>
        <v/>
      </c>
    </row>
    <row r="324" spans="1:7" x14ac:dyDescent="0.25">
      <c r="A324" s="151" t="s">
        <v>891</v>
      </c>
      <c r="B324" s="151" t="s">
        <v>780</v>
      </c>
      <c r="C324" s="183" t="s">
        <v>1394</v>
      </c>
      <c r="D324" s="183" t="s">
        <v>1394</v>
      </c>
      <c r="F324" s="213" t="str">
        <f t="shared" si="14"/>
        <v/>
      </c>
      <c r="G324" s="213" t="str">
        <f t="shared" si="15"/>
        <v/>
      </c>
    </row>
    <row r="325" spans="1:7" x14ac:dyDescent="0.25">
      <c r="A325" s="151" t="s">
        <v>892</v>
      </c>
      <c r="B325" s="151" t="s">
        <v>782</v>
      </c>
      <c r="C325" s="183" t="s">
        <v>1394</v>
      </c>
      <c r="D325" s="183" t="s">
        <v>1394</v>
      </c>
      <c r="F325" s="213" t="str">
        <f t="shared" si="14"/>
        <v/>
      </c>
      <c r="G325" s="213" t="str">
        <f t="shared" si="15"/>
        <v/>
      </c>
    </row>
    <row r="326" spans="1:7" x14ac:dyDescent="0.25">
      <c r="A326" s="151" t="s">
        <v>893</v>
      </c>
      <c r="B326" s="151" t="s">
        <v>784</v>
      </c>
      <c r="C326" s="183" t="s">
        <v>1394</v>
      </c>
      <c r="D326" s="183" t="s">
        <v>1394</v>
      </c>
      <c r="F326" s="213" t="str">
        <f t="shared" si="14"/>
        <v/>
      </c>
      <c r="G326" s="213" t="str">
        <f t="shared" si="15"/>
        <v/>
      </c>
    </row>
    <row r="327" spans="1:7" x14ac:dyDescent="0.25">
      <c r="A327" s="151" t="s">
        <v>894</v>
      </c>
      <c r="B327" s="151" t="s">
        <v>786</v>
      </c>
      <c r="C327" s="183" t="s">
        <v>1394</v>
      </c>
      <c r="D327" s="183" t="s">
        <v>1394</v>
      </c>
      <c r="F327" s="213" t="str">
        <f t="shared" si="14"/>
        <v/>
      </c>
      <c r="G327" s="213" t="str">
        <f t="shared" si="15"/>
        <v/>
      </c>
    </row>
    <row r="328" spans="1:7" x14ac:dyDescent="0.25">
      <c r="A328" s="151" t="s">
        <v>895</v>
      </c>
      <c r="B328" s="179" t="s">
        <v>149</v>
      </c>
      <c r="C328" s="214">
        <f>SUM(C320:C327)</f>
        <v>0</v>
      </c>
      <c r="D328" s="217">
        <f>SUM(D320:D327)</f>
        <v>0</v>
      </c>
      <c r="F328" s="183">
        <f>SUM(F320:F327)</f>
        <v>0</v>
      </c>
      <c r="G328" s="183">
        <f>SUM(G320:G327)</f>
        <v>0</v>
      </c>
    </row>
    <row r="329" spans="1:7" hidden="1" outlineLevel="1" x14ac:dyDescent="0.25">
      <c r="A329" s="151" t="s">
        <v>896</v>
      </c>
      <c r="B329" s="166" t="s">
        <v>789</v>
      </c>
      <c r="C329" s="214"/>
      <c r="D329" s="217"/>
      <c r="F329" s="213" t="str">
        <f t="shared" si="14"/>
        <v/>
      </c>
      <c r="G329" s="213" t="str">
        <f t="shared" si="15"/>
        <v/>
      </c>
    </row>
    <row r="330" spans="1:7" hidden="1" outlineLevel="1" x14ac:dyDescent="0.25">
      <c r="A330" s="151" t="s">
        <v>897</v>
      </c>
      <c r="B330" s="166" t="s">
        <v>791</v>
      </c>
      <c r="C330" s="214"/>
      <c r="D330" s="217"/>
      <c r="F330" s="213" t="str">
        <f t="shared" si="14"/>
        <v/>
      </c>
      <c r="G330" s="213" t="str">
        <f t="shared" si="15"/>
        <v/>
      </c>
    </row>
    <row r="331" spans="1:7" hidden="1" outlineLevel="1" x14ac:dyDescent="0.25">
      <c r="A331" s="151" t="s">
        <v>898</v>
      </c>
      <c r="B331" s="166" t="s">
        <v>793</v>
      </c>
      <c r="C331" s="214"/>
      <c r="D331" s="217"/>
      <c r="F331" s="213" t="str">
        <f t="shared" si="14"/>
        <v/>
      </c>
      <c r="G331" s="213" t="str">
        <f t="shared" si="15"/>
        <v/>
      </c>
    </row>
    <row r="332" spans="1:7" hidden="1" outlineLevel="1" x14ac:dyDescent="0.25">
      <c r="A332" s="151" t="s">
        <v>899</v>
      </c>
      <c r="B332" s="166" t="s">
        <v>795</v>
      </c>
      <c r="C332" s="214"/>
      <c r="D332" s="217"/>
      <c r="F332" s="213" t="str">
        <f t="shared" si="14"/>
        <v/>
      </c>
      <c r="G332" s="213" t="str">
        <f t="shared" si="15"/>
        <v/>
      </c>
    </row>
    <row r="333" spans="1:7" hidden="1" outlineLevel="1" x14ac:dyDescent="0.25">
      <c r="A333" s="151" t="s">
        <v>900</v>
      </c>
      <c r="B333" s="166" t="s">
        <v>797</v>
      </c>
      <c r="C333" s="214"/>
      <c r="D333" s="217"/>
      <c r="F333" s="213" t="str">
        <f t="shared" si="14"/>
        <v/>
      </c>
      <c r="G333" s="213" t="str">
        <f t="shared" si="15"/>
        <v/>
      </c>
    </row>
    <row r="334" spans="1:7" hidden="1" outlineLevel="1" x14ac:dyDescent="0.25">
      <c r="A334" s="151" t="s">
        <v>901</v>
      </c>
      <c r="B334" s="166" t="s">
        <v>799</v>
      </c>
      <c r="C334" s="214"/>
      <c r="D334" s="217"/>
      <c r="F334" s="213" t="str">
        <f t="shared" si="14"/>
        <v/>
      </c>
      <c r="G334" s="213" t="str">
        <f t="shared" si="15"/>
        <v/>
      </c>
    </row>
    <row r="335" spans="1:7" hidden="1" outlineLevel="1" x14ac:dyDescent="0.25">
      <c r="A335" s="151" t="s">
        <v>902</v>
      </c>
      <c r="B335" s="166"/>
      <c r="F335" s="163"/>
      <c r="G335" s="163"/>
    </row>
    <row r="336" spans="1:7" hidden="1" outlineLevel="1" x14ac:dyDescent="0.25">
      <c r="A336" s="151" t="s">
        <v>903</v>
      </c>
      <c r="B336" s="166"/>
      <c r="F336" s="163"/>
      <c r="G336" s="163"/>
    </row>
    <row r="337" spans="1:7" hidden="1" outlineLevel="1" x14ac:dyDescent="0.25">
      <c r="A337" s="151" t="s">
        <v>904</v>
      </c>
      <c r="B337" s="166"/>
      <c r="F337" s="165"/>
      <c r="G337" s="165"/>
    </row>
    <row r="338" spans="1:7" ht="15" customHeight="1" collapsed="1" x14ac:dyDescent="0.25">
      <c r="A338" s="160"/>
      <c r="B338" s="161" t="s">
        <v>905</v>
      </c>
      <c r="C338" s="160" t="s">
        <v>736</v>
      </c>
      <c r="D338" s="160" t="s">
        <v>737</v>
      </c>
      <c r="E338" s="160"/>
      <c r="F338" s="160" t="s">
        <v>565</v>
      </c>
      <c r="G338" s="160" t="s">
        <v>738</v>
      </c>
    </row>
    <row r="339" spans="1:7" x14ac:dyDescent="0.25">
      <c r="A339" s="151" t="s">
        <v>906</v>
      </c>
      <c r="B339" s="151" t="s">
        <v>769</v>
      </c>
      <c r="C339" s="183" t="s">
        <v>1391</v>
      </c>
      <c r="G339" s="151"/>
    </row>
    <row r="340" spans="1:7" x14ac:dyDescent="0.25">
      <c r="G340" s="151"/>
    </row>
    <row r="341" spans="1:7" x14ac:dyDescent="0.25">
      <c r="B341" s="170" t="s">
        <v>770</v>
      </c>
      <c r="G341" s="151"/>
    </row>
    <row r="342" spans="1:7" x14ac:dyDescent="0.25">
      <c r="A342" s="151" t="s">
        <v>907</v>
      </c>
      <c r="B342" s="151" t="s">
        <v>772</v>
      </c>
      <c r="C342" s="183" t="s">
        <v>1391</v>
      </c>
      <c r="D342" s="183" t="s">
        <v>1391</v>
      </c>
      <c r="F342" s="213" t="str">
        <f>IF($C$350=0,"",IF(C342="[Mark as ND1 if not relevant]","",C342/$C$350))</f>
        <v/>
      </c>
      <c r="G342" s="213" t="str">
        <f>IF($D$350=0,"",IF(D342="[Mark as ND1 if not relevant]","",D342/$D$350))</f>
        <v/>
      </c>
    </row>
    <row r="343" spans="1:7" x14ac:dyDescent="0.25">
      <c r="A343" s="151" t="s">
        <v>908</v>
      </c>
      <c r="B343" s="151" t="s">
        <v>774</v>
      </c>
      <c r="C343" s="183" t="s">
        <v>1391</v>
      </c>
      <c r="D343" s="183" t="s">
        <v>1391</v>
      </c>
      <c r="F343" s="213" t="str">
        <f t="shared" ref="F343:F349" si="16">IF($C$350=0,"",IF(C343="[Mark as ND1 if not relevant]","",C343/$C$350))</f>
        <v/>
      </c>
      <c r="G343" s="213" t="str">
        <f t="shared" ref="G343:G349" si="17">IF($D$350=0,"",IF(D343="[Mark as ND1 if not relevant]","",D343/$D$350))</f>
        <v/>
      </c>
    </row>
    <row r="344" spans="1:7" x14ac:dyDescent="0.25">
      <c r="A344" s="151" t="s">
        <v>909</v>
      </c>
      <c r="B344" s="151" t="s">
        <v>776</v>
      </c>
      <c r="C344" s="183" t="s">
        <v>1391</v>
      </c>
      <c r="D344" s="183" t="s">
        <v>1391</v>
      </c>
      <c r="F344" s="213" t="str">
        <f t="shared" si="16"/>
        <v/>
      </c>
      <c r="G344" s="213" t="str">
        <f t="shared" si="17"/>
        <v/>
      </c>
    </row>
    <row r="345" spans="1:7" x14ac:dyDescent="0.25">
      <c r="A345" s="151" t="s">
        <v>910</v>
      </c>
      <c r="B345" s="151" t="s">
        <v>778</v>
      </c>
      <c r="C345" s="183" t="s">
        <v>1391</v>
      </c>
      <c r="D345" s="183" t="s">
        <v>1391</v>
      </c>
      <c r="F345" s="213" t="str">
        <f t="shared" si="16"/>
        <v/>
      </c>
      <c r="G345" s="213" t="str">
        <f t="shared" si="17"/>
        <v/>
      </c>
    </row>
    <row r="346" spans="1:7" x14ac:dyDescent="0.25">
      <c r="A346" s="151" t="s">
        <v>911</v>
      </c>
      <c r="B346" s="151" t="s">
        <v>780</v>
      </c>
      <c r="C346" s="183" t="s">
        <v>1391</v>
      </c>
      <c r="D346" s="183" t="s">
        <v>1391</v>
      </c>
      <c r="F346" s="213" t="str">
        <f t="shared" si="16"/>
        <v/>
      </c>
      <c r="G346" s="213" t="str">
        <f t="shared" si="17"/>
        <v/>
      </c>
    </row>
    <row r="347" spans="1:7" x14ac:dyDescent="0.25">
      <c r="A347" s="151" t="s">
        <v>912</v>
      </c>
      <c r="B347" s="151" t="s">
        <v>782</v>
      </c>
      <c r="C347" s="183" t="s">
        <v>1391</v>
      </c>
      <c r="D347" s="183" t="s">
        <v>1391</v>
      </c>
      <c r="F347" s="213" t="str">
        <f t="shared" si="16"/>
        <v/>
      </c>
      <c r="G347" s="213" t="str">
        <f t="shared" si="17"/>
        <v/>
      </c>
    </row>
    <row r="348" spans="1:7" x14ac:dyDescent="0.25">
      <c r="A348" s="151" t="s">
        <v>913</v>
      </c>
      <c r="B348" s="151" t="s">
        <v>784</v>
      </c>
      <c r="C348" s="183" t="s">
        <v>1391</v>
      </c>
      <c r="D348" s="183" t="s">
        <v>1391</v>
      </c>
      <c r="F348" s="213" t="str">
        <f t="shared" si="16"/>
        <v/>
      </c>
      <c r="G348" s="213" t="str">
        <f t="shared" si="17"/>
        <v/>
      </c>
    </row>
    <row r="349" spans="1:7" x14ac:dyDescent="0.25">
      <c r="A349" s="151" t="s">
        <v>914</v>
      </c>
      <c r="B349" s="151" t="s">
        <v>786</v>
      </c>
      <c r="C349" s="183" t="s">
        <v>1391</v>
      </c>
      <c r="D349" s="183" t="s">
        <v>1391</v>
      </c>
      <c r="F349" s="213" t="str">
        <f t="shared" si="16"/>
        <v/>
      </c>
      <c r="G349" s="213" t="str">
        <f t="shared" si="17"/>
        <v/>
      </c>
    </row>
    <row r="350" spans="1:7" x14ac:dyDescent="0.25">
      <c r="A350" s="151" t="s">
        <v>915</v>
      </c>
      <c r="B350" s="179" t="s">
        <v>149</v>
      </c>
      <c r="C350" s="214">
        <f>SUM(C342:C349)</f>
        <v>0</v>
      </c>
      <c r="D350" s="217">
        <f>SUM(D342:D349)</f>
        <v>0</v>
      </c>
      <c r="F350" s="183">
        <f>SUM(F342:F349)</f>
        <v>0</v>
      </c>
      <c r="G350" s="183">
        <f>SUM(G342:G349)</f>
        <v>0</v>
      </c>
    </row>
    <row r="351" spans="1:7" hidden="1" outlineLevel="1" x14ac:dyDescent="0.25">
      <c r="A351" s="151" t="s">
        <v>916</v>
      </c>
      <c r="B351" s="166" t="s">
        <v>789</v>
      </c>
      <c r="C351" s="214"/>
      <c r="D351" s="217"/>
      <c r="F351" s="213" t="str">
        <f t="shared" ref="F351:F356" si="18">IF($C$350=0,"",IF(C351="[for completion]","",C351/$C$350))</f>
        <v/>
      </c>
      <c r="G351" s="213" t="str">
        <f t="shared" ref="G351:G356" si="19">IF($D$350=0,"",IF(D351="[for completion]","",D351/$D$350))</f>
        <v/>
      </c>
    </row>
    <row r="352" spans="1:7" hidden="1" outlineLevel="1" x14ac:dyDescent="0.25">
      <c r="A352" s="151" t="s">
        <v>917</v>
      </c>
      <c r="B352" s="166" t="s">
        <v>791</v>
      </c>
      <c r="C352" s="214"/>
      <c r="D352" s="217"/>
      <c r="F352" s="213" t="str">
        <f t="shared" si="18"/>
        <v/>
      </c>
      <c r="G352" s="213" t="str">
        <f t="shared" si="19"/>
        <v/>
      </c>
    </row>
    <row r="353" spans="1:7" hidden="1" outlineLevel="1" x14ac:dyDescent="0.25">
      <c r="A353" s="151" t="s">
        <v>918</v>
      </c>
      <c r="B353" s="166" t="s">
        <v>793</v>
      </c>
      <c r="C353" s="214"/>
      <c r="D353" s="217"/>
      <c r="F353" s="213" t="str">
        <f t="shared" si="18"/>
        <v/>
      </c>
      <c r="G353" s="213" t="str">
        <f t="shared" si="19"/>
        <v/>
      </c>
    </row>
    <row r="354" spans="1:7" hidden="1" outlineLevel="1" x14ac:dyDescent="0.25">
      <c r="A354" s="151" t="s">
        <v>919</v>
      </c>
      <c r="B354" s="166" t="s">
        <v>795</v>
      </c>
      <c r="C354" s="214"/>
      <c r="D354" s="217"/>
      <c r="F354" s="213" t="str">
        <f t="shared" si="18"/>
        <v/>
      </c>
      <c r="G354" s="213" t="str">
        <f t="shared" si="19"/>
        <v/>
      </c>
    </row>
    <row r="355" spans="1:7" hidden="1" outlineLevel="1" x14ac:dyDescent="0.25">
      <c r="A355" s="151" t="s">
        <v>920</v>
      </c>
      <c r="B355" s="166" t="s">
        <v>797</v>
      </c>
      <c r="C355" s="214"/>
      <c r="D355" s="217"/>
      <c r="F355" s="213" t="str">
        <f t="shared" si="18"/>
        <v/>
      </c>
      <c r="G355" s="213" t="str">
        <f t="shared" si="19"/>
        <v/>
      </c>
    </row>
    <row r="356" spans="1:7" hidden="1" outlineLevel="1" x14ac:dyDescent="0.25">
      <c r="A356" s="151" t="s">
        <v>921</v>
      </c>
      <c r="B356" s="166" t="s">
        <v>799</v>
      </c>
      <c r="C356" s="214"/>
      <c r="D356" s="217"/>
      <c r="F356" s="213" t="str">
        <f t="shared" si="18"/>
        <v/>
      </c>
      <c r="G356" s="213" t="str">
        <f t="shared" si="19"/>
        <v/>
      </c>
    </row>
    <row r="357" spans="1:7" hidden="1" outlineLevel="1" x14ac:dyDescent="0.25">
      <c r="A357" s="151" t="s">
        <v>922</v>
      </c>
      <c r="B357" s="166"/>
      <c r="F357" s="213"/>
      <c r="G357" s="213"/>
    </row>
    <row r="358" spans="1:7" hidden="1" outlineLevel="1" x14ac:dyDescent="0.25">
      <c r="A358" s="151" t="s">
        <v>923</v>
      </c>
      <c r="B358" s="166"/>
      <c r="F358" s="213"/>
      <c r="G358" s="213"/>
    </row>
    <row r="359" spans="1:7" hidden="1" outlineLevel="1" x14ac:dyDescent="0.25">
      <c r="A359" s="151" t="s">
        <v>924</v>
      </c>
      <c r="B359" s="166"/>
      <c r="F359" s="213"/>
      <c r="G359" s="183"/>
    </row>
    <row r="360" spans="1:7" ht="15" customHeight="1" collapsed="1" x14ac:dyDescent="0.25">
      <c r="A360" s="160"/>
      <c r="B360" s="161" t="s">
        <v>925</v>
      </c>
      <c r="C360" s="160" t="s">
        <v>926</v>
      </c>
      <c r="D360" s="160"/>
      <c r="E360" s="160"/>
      <c r="F360" s="160"/>
      <c r="G360" s="162"/>
    </row>
    <row r="361" spans="1:7" x14ac:dyDescent="0.25">
      <c r="A361" s="151" t="s">
        <v>927</v>
      </c>
      <c r="B361" s="170" t="s">
        <v>928</v>
      </c>
      <c r="C361" s="183" t="s">
        <v>1394</v>
      </c>
      <c r="G361" s="151"/>
    </row>
    <row r="362" spans="1:7" x14ac:dyDescent="0.25">
      <c r="A362" s="151" t="s">
        <v>929</v>
      </c>
      <c r="B362" s="170" t="s">
        <v>930</v>
      </c>
      <c r="C362" s="183" t="s">
        <v>1394</v>
      </c>
      <c r="G362" s="151"/>
    </row>
    <row r="363" spans="1:7" x14ac:dyDescent="0.25">
      <c r="A363" s="151" t="s">
        <v>931</v>
      </c>
      <c r="B363" s="170" t="s">
        <v>932</v>
      </c>
      <c r="C363" s="183" t="s">
        <v>1394</v>
      </c>
      <c r="G363" s="151"/>
    </row>
    <row r="364" spans="1:7" x14ac:dyDescent="0.25">
      <c r="A364" s="151" t="s">
        <v>933</v>
      </c>
      <c r="B364" s="170" t="s">
        <v>934</v>
      </c>
      <c r="C364" s="183" t="s">
        <v>1394</v>
      </c>
      <c r="G364" s="151"/>
    </row>
    <row r="365" spans="1:7" x14ac:dyDescent="0.25">
      <c r="A365" s="151" t="s">
        <v>935</v>
      </c>
      <c r="B365" s="170" t="s">
        <v>936</v>
      </c>
      <c r="C365" s="183" t="s">
        <v>1394</v>
      </c>
      <c r="G365" s="151"/>
    </row>
    <row r="366" spans="1:7" x14ac:dyDescent="0.25">
      <c r="A366" s="151" t="s">
        <v>937</v>
      </c>
      <c r="B366" s="170" t="s">
        <v>938</v>
      </c>
      <c r="C366" s="183" t="s">
        <v>1394</v>
      </c>
      <c r="G366" s="151"/>
    </row>
    <row r="367" spans="1:7" x14ac:dyDescent="0.25">
      <c r="A367" s="151" t="s">
        <v>939</v>
      </c>
      <c r="B367" s="170" t="s">
        <v>940</v>
      </c>
      <c r="C367" s="183" t="s">
        <v>1394</v>
      </c>
      <c r="G367" s="151"/>
    </row>
    <row r="368" spans="1:7" x14ac:dyDescent="0.25">
      <c r="A368" s="151" t="s">
        <v>941</v>
      </c>
      <c r="B368" s="170" t="s">
        <v>942</v>
      </c>
      <c r="C368" s="183" t="s">
        <v>1394</v>
      </c>
      <c r="G368" s="151"/>
    </row>
    <row r="369" spans="1:7" x14ac:dyDescent="0.25">
      <c r="A369" s="151" t="s">
        <v>943</v>
      </c>
      <c r="B369" s="170" t="s">
        <v>944</v>
      </c>
      <c r="C369" s="183" t="s">
        <v>1394</v>
      </c>
      <c r="G369" s="151"/>
    </row>
    <row r="370" spans="1:7" x14ac:dyDescent="0.25">
      <c r="A370" s="151" t="s">
        <v>945</v>
      </c>
      <c r="B370" s="170" t="s">
        <v>147</v>
      </c>
      <c r="C370" s="183" t="s">
        <v>1394</v>
      </c>
      <c r="G370" s="151"/>
    </row>
    <row r="371" spans="1:7" hidden="1" outlineLevel="1" x14ac:dyDescent="0.25">
      <c r="A371" s="151" t="s">
        <v>946</v>
      </c>
      <c r="B371" s="166" t="s">
        <v>947</v>
      </c>
      <c r="C371" s="183"/>
      <c r="G371" s="151"/>
    </row>
    <row r="372" spans="1:7" hidden="1" outlineLevel="1" x14ac:dyDescent="0.25">
      <c r="A372" s="151" t="s">
        <v>948</v>
      </c>
      <c r="B372" s="166" t="s">
        <v>151</v>
      </c>
      <c r="C372" s="183"/>
      <c r="G372" s="151"/>
    </row>
    <row r="373" spans="1:7" hidden="1" outlineLevel="1" x14ac:dyDescent="0.25">
      <c r="A373" s="151" t="s">
        <v>949</v>
      </c>
      <c r="B373" s="166" t="s">
        <v>151</v>
      </c>
      <c r="C373" s="183"/>
      <c r="G373" s="151"/>
    </row>
    <row r="374" spans="1:7" hidden="1" outlineLevel="1" x14ac:dyDescent="0.25">
      <c r="A374" s="151" t="s">
        <v>950</v>
      </c>
      <c r="B374" s="166" t="s">
        <v>151</v>
      </c>
      <c r="C374" s="183"/>
      <c r="G374" s="151"/>
    </row>
    <row r="375" spans="1:7" hidden="1" outlineLevel="1" x14ac:dyDescent="0.25">
      <c r="A375" s="151" t="s">
        <v>951</v>
      </c>
      <c r="B375" s="166" t="s">
        <v>151</v>
      </c>
      <c r="C375" s="183"/>
      <c r="G375" s="151"/>
    </row>
    <row r="376" spans="1:7" hidden="1" outlineLevel="1" x14ac:dyDescent="0.25">
      <c r="A376" s="151" t="s">
        <v>952</v>
      </c>
      <c r="B376" s="166" t="s">
        <v>151</v>
      </c>
      <c r="C376" s="183"/>
      <c r="G376" s="151"/>
    </row>
    <row r="377" spans="1:7" hidden="1" outlineLevel="1" x14ac:dyDescent="0.25">
      <c r="A377" s="151" t="s">
        <v>953</v>
      </c>
      <c r="B377" s="166" t="s">
        <v>151</v>
      </c>
      <c r="C377" s="183"/>
      <c r="G377" s="151"/>
    </row>
    <row r="378" spans="1:7" hidden="1" outlineLevel="1" x14ac:dyDescent="0.25">
      <c r="A378" s="151" t="s">
        <v>954</v>
      </c>
      <c r="B378" s="166" t="s">
        <v>151</v>
      </c>
      <c r="C378" s="183"/>
      <c r="G378" s="151"/>
    </row>
    <row r="379" spans="1:7" hidden="1" outlineLevel="1" x14ac:dyDescent="0.25">
      <c r="A379" s="151" t="s">
        <v>955</v>
      </c>
      <c r="B379" s="166" t="s">
        <v>151</v>
      </c>
      <c r="C379" s="183"/>
      <c r="G379" s="151"/>
    </row>
    <row r="380" spans="1:7" hidden="1" outlineLevel="1" x14ac:dyDescent="0.25">
      <c r="A380" s="151" t="s">
        <v>956</v>
      </c>
      <c r="B380" s="166" t="s">
        <v>151</v>
      </c>
      <c r="C380" s="183"/>
      <c r="G380" s="151"/>
    </row>
    <row r="381" spans="1:7" hidden="1" outlineLevel="1" x14ac:dyDescent="0.25">
      <c r="A381" s="151" t="s">
        <v>957</v>
      </c>
      <c r="B381" s="166" t="s">
        <v>151</v>
      </c>
      <c r="C381" s="183"/>
      <c r="G381" s="151"/>
    </row>
    <row r="382" spans="1:7" hidden="1" outlineLevel="1" x14ac:dyDescent="0.25">
      <c r="A382" s="151" t="s">
        <v>958</v>
      </c>
      <c r="B382" s="166" t="s">
        <v>151</v>
      </c>
      <c r="C382" s="183"/>
    </row>
    <row r="383" spans="1:7" hidden="1" outlineLevel="1" x14ac:dyDescent="0.25">
      <c r="A383" s="151" t="s">
        <v>959</v>
      </c>
      <c r="B383" s="166" t="s">
        <v>151</v>
      </c>
      <c r="C383" s="183"/>
    </row>
    <row r="384" spans="1:7" hidden="1" outlineLevel="1" x14ac:dyDescent="0.25">
      <c r="A384" s="151" t="s">
        <v>960</v>
      </c>
      <c r="B384" s="166" t="s">
        <v>151</v>
      </c>
      <c r="C384" s="183"/>
    </row>
    <row r="385" spans="1:7" hidden="1" outlineLevel="1" x14ac:dyDescent="0.25">
      <c r="A385" s="151" t="s">
        <v>961</v>
      </c>
      <c r="B385" s="166" t="s">
        <v>151</v>
      </c>
      <c r="C385" s="183"/>
      <c r="D385" s="147"/>
      <c r="E385" s="147"/>
      <c r="F385" s="147"/>
      <c r="G385" s="147"/>
    </row>
    <row r="386" spans="1:7" hidden="1" outlineLevel="1" x14ac:dyDescent="0.25">
      <c r="A386" s="151" t="s">
        <v>962</v>
      </c>
      <c r="B386" s="166" t="s">
        <v>151</v>
      </c>
      <c r="C386" s="183"/>
      <c r="D386" s="147"/>
      <c r="E386" s="147"/>
      <c r="F386" s="147"/>
      <c r="G386" s="147"/>
    </row>
    <row r="387" spans="1:7" hidden="1" outlineLevel="1" x14ac:dyDescent="0.25">
      <c r="A387" s="151" t="s">
        <v>963</v>
      </c>
      <c r="B387" s="166" t="s">
        <v>151</v>
      </c>
      <c r="C387" s="183"/>
      <c r="D387" s="147"/>
      <c r="E387" s="147"/>
      <c r="F387" s="147"/>
      <c r="G387" s="147"/>
    </row>
    <row r="388" spans="1:7" collapsed="1" x14ac:dyDescent="0.25">
      <c r="C388" s="183"/>
      <c r="D388" s="147"/>
      <c r="E388" s="147"/>
      <c r="F388" s="147"/>
      <c r="G388" s="147"/>
    </row>
    <row r="389" spans="1:7" x14ac:dyDescent="0.25">
      <c r="C389" s="183"/>
      <c r="D389" s="147"/>
      <c r="E389" s="147"/>
      <c r="F389" s="147"/>
      <c r="G389" s="147"/>
    </row>
    <row r="390" spans="1:7" x14ac:dyDescent="0.25">
      <c r="C390" s="183"/>
      <c r="D390" s="147"/>
      <c r="E390" s="147"/>
      <c r="F390" s="147"/>
      <c r="G390" s="147"/>
    </row>
    <row r="391" spans="1:7" x14ac:dyDescent="0.25">
      <c r="C391" s="183"/>
      <c r="D391" s="147"/>
      <c r="E391" s="147"/>
      <c r="F391" s="147"/>
      <c r="G391" s="147"/>
    </row>
    <row r="392" spans="1:7" x14ac:dyDescent="0.25">
      <c r="C392" s="183"/>
      <c r="D392" s="147"/>
      <c r="E392" s="147"/>
      <c r="F392" s="147"/>
      <c r="G392" s="147"/>
    </row>
    <row r="393" spans="1:7" x14ac:dyDescent="0.25">
      <c r="C393" s="183"/>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t="s">
        <v>84</v>
      </c>
      <c r="E10" s="83"/>
      <c r="F10" s="83"/>
      <c r="H10"/>
      <c r="I10" s="83"/>
      <c r="L10" s="83"/>
      <c r="M10" s="83"/>
    </row>
    <row r="11" spans="1:14" outlineLevel="1" x14ac:dyDescent="0.25">
      <c r="A11" s="66" t="s">
        <v>970</v>
      </c>
      <c r="B11" s="95" t="s">
        <v>558</v>
      </c>
      <c r="C11" s="192"/>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1" t="s">
        <v>84</v>
      </c>
      <c r="D22" s="192" t="s">
        <v>84</v>
      </c>
      <c r="E22" s="83"/>
      <c r="F22" s="205" t="str">
        <f>IF($C$37=0,"",IF(C22="[for completion]","",C22/$C$37))</f>
        <v/>
      </c>
      <c r="G22" s="205" t="str">
        <f>IF($D$37=0,"",IF(D22="[for completion]","",D22/$D$37))</f>
        <v/>
      </c>
      <c r="H22"/>
      <c r="I22" s="83"/>
      <c r="L22" s="83"/>
      <c r="M22" s="92"/>
      <c r="N22" s="92"/>
    </row>
    <row r="23" spans="1:14" x14ac:dyDescent="0.25">
      <c r="A23" s="66" t="s">
        <v>984</v>
      </c>
      <c r="B23" s="83" t="s">
        <v>658</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985</v>
      </c>
      <c r="B24" s="83" t="s">
        <v>658</v>
      </c>
      <c r="C24" s="191" t="s">
        <v>84</v>
      </c>
      <c r="D24" s="192" t="s">
        <v>84</v>
      </c>
      <c r="F24" s="205" t="str">
        <f t="shared" si="0"/>
        <v/>
      </c>
      <c r="G24" s="205" t="str">
        <f t="shared" si="1"/>
        <v/>
      </c>
      <c r="H24"/>
      <c r="I24" s="83"/>
      <c r="M24" s="92"/>
      <c r="N24" s="92"/>
    </row>
    <row r="25" spans="1:14" x14ac:dyDescent="0.25">
      <c r="A25" s="66" t="s">
        <v>986</v>
      </c>
      <c r="B25" s="83" t="s">
        <v>658</v>
      </c>
      <c r="C25" s="191" t="s">
        <v>84</v>
      </c>
      <c r="D25" s="192" t="s">
        <v>84</v>
      </c>
      <c r="E25" s="103"/>
      <c r="F25" s="205" t="str">
        <f t="shared" si="0"/>
        <v/>
      </c>
      <c r="G25" s="205" t="str">
        <f t="shared" si="1"/>
        <v/>
      </c>
      <c r="H25"/>
      <c r="I25" s="83"/>
      <c r="L25" s="103"/>
      <c r="M25" s="92"/>
      <c r="N25" s="92"/>
    </row>
    <row r="26" spans="1:14" x14ac:dyDescent="0.25">
      <c r="A26" s="66" t="s">
        <v>987</v>
      </c>
      <c r="B26" s="83" t="s">
        <v>658</v>
      </c>
      <c r="C26" s="191" t="s">
        <v>84</v>
      </c>
      <c r="D26" s="192" t="s">
        <v>84</v>
      </c>
      <c r="E26" s="103"/>
      <c r="F26" s="205" t="str">
        <f t="shared" si="0"/>
        <v/>
      </c>
      <c r="G26" s="205" t="str">
        <f t="shared" si="1"/>
        <v/>
      </c>
      <c r="H26"/>
      <c r="I26" s="83"/>
      <c r="L26" s="103"/>
      <c r="M26" s="92"/>
      <c r="N26" s="92"/>
    </row>
    <row r="27" spans="1:14" x14ac:dyDescent="0.25">
      <c r="A27" s="66" t="s">
        <v>988</v>
      </c>
      <c r="B27" s="83" t="s">
        <v>658</v>
      </c>
      <c r="C27" s="191" t="s">
        <v>84</v>
      </c>
      <c r="D27" s="192" t="s">
        <v>84</v>
      </c>
      <c r="E27" s="103"/>
      <c r="F27" s="205" t="str">
        <f t="shared" si="0"/>
        <v/>
      </c>
      <c r="G27" s="205" t="str">
        <f t="shared" si="1"/>
        <v/>
      </c>
      <c r="H27"/>
      <c r="I27" s="83"/>
      <c r="L27" s="103"/>
      <c r="M27" s="92"/>
      <c r="N27" s="92"/>
    </row>
    <row r="28" spans="1:14" x14ac:dyDescent="0.25">
      <c r="A28" s="66" t="s">
        <v>989</v>
      </c>
      <c r="B28" s="83" t="s">
        <v>658</v>
      </c>
      <c r="C28" s="191" t="s">
        <v>84</v>
      </c>
      <c r="D28" s="192" t="s">
        <v>84</v>
      </c>
      <c r="E28" s="103"/>
      <c r="F28" s="205" t="str">
        <f t="shared" si="0"/>
        <v/>
      </c>
      <c r="G28" s="205" t="str">
        <f t="shared" si="1"/>
        <v/>
      </c>
      <c r="H28"/>
      <c r="I28" s="83"/>
      <c r="L28" s="103"/>
      <c r="M28" s="92"/>
      <c r="N28" s="92"/>
    </row>
    <row r="29" spans="1:14" x14ac:dyDescent="0.25">
      <c r="A29" s="66" t="s">
        <v>990</v>
      </c>
      <c r="B29" s="83" t="s">
        <v>658</v>
      </c>
      <c r="C29" s="191" t="s">
        <v>84</v>
      </c>
      <c r="D29" s="192" t="s">
        <v>84</v>
      </c>
      <c r="E29" s="103"/>
      <c r="F29" s="205" t="str">
        <f t="shared" si="0"/>
        <v/>
      </c>
      <c r="G29" s="205" t="str">
        <f t="shared" si="1"/>
        <v/>
      </c>
      <c r="H29"/>
      <c r="I29" s="83"/>
      <c r="L29" s="103"/>
      <c r="M29" s="92"/>
      <c r="N29" s="92"/>
    </row>
    <row r="30" spans="1:14" x14ac:dyDescent="0.25">
      <c r="A30" s="66" t="s">
        <v>991</v>
      </c>
      <c r="B30" s="83" t="s">
        <v>658</v>
      </c>
      <c r="C30" s="191" t="s">
        <v>84</v>
      </c>
      <c r="D30" s="192" t="s">
        <v>84</v>
      </c>
      <c r="E30" s="103"/>
      <c r="F30" s="205" t="str">
        <f t="shared" si="0"/>
        <v/>
      </c>
      <c r="G30" s="205" t="str">
        <f t="shared" si="1"/>
        <v/>
      </c>
      <c r="H30"/>
      <c r="I30" s="83"/>
      <c r="L30" s="103"/>
      <c r="M30" s="92"/>
      <c r="N30" s="92"/>
    </row>
    <row r="31" spans="1:14" x14ac:dyDescent="0.25">
      <c r="A31" s="66" t="s">
        <v>992</v>
      </c>
      <c r="B31" s="83" t="s">
        <v>658</v>
      </c>
      <c r="C31" s="191" t="s">
        <v>84</v>
      </c>
      <c r="D31" s="192" t="s">
        <v>84</v>
      </c>
      <c r="E31" s="103"/>
      <c r="F31" s="205" t="str">
        <f t="shared" si="0"/>
        <v/>
      </c>
      <c r="G31" s="205" t="str">
        <f t="shared" si="1"/>
        <v/>
      </c>
      <c r="H31"/>
      <c r="I31" s="83"/>
      <c r="L31" s="103"/>
      <c r="M31" s="92"/>
      <c r="N31" s="92"/>
    </row>
    <row r="32" spans="1:14" x14ac:dyDescent="0.25">
      <c r="A32" s="66" t="s">
        <v>993</v>
      </c>
      <c r="B32" s="83" t="s">
        <v>658</v>
      </c>
      <c r="C32" s="191" t="s">
        <v>84</v>
      </c>
      <c r="D32" s="192" t="s">
        <v>84</v>
      </c>
      <c r="E32" s="103"/>
      <c r="F32" s="205" t="str">
        <f t="shared" si="0"/>
        <v/>
      </c>
      <c r="G32" s="205" t="str">
        <f t="shared" si="1"/>
        <v/>
      </c>
      <c r="H32"/>
      <c r="I32" s="83"/>
      <c r="L32" s="103"/>
      <c r="M32" s="92"/>
      <c r="N32" s="92"/>
    </row>
    <row r="33" spans="1:14" x14ac:dyDescent="0.25">
      <c r="A33" s="66" t="s">
        <v>994</v>
      </c>
      <c r="B33" s="83" t="s">
        <v>658</v>
      </c>
      <c r="C33" s="191" t="s">
        <v>84</v>
      </c>
      <c r="D33" s="192" t="s">
        <v>84</v>
      </c>
      <c r="E33" s="103"/>
      <c r="F33" s="205" t="str">
        <f t="shared" si="0"/>
        <v/>
      </c>
      <c r="G33" s="205" t="str">
        <f t="shared" si="1"/>
        <v/>
      </c>
      <c r="H33"/>
      <c r="I33" s="83"/>
      <c r="L33" s="103"/>
      <c r="M33" s="92"/>
      <c r="N33" s="92"/>
    </row>
    <row r="34" spans="1:14" x14ac:dyDescent="0.25">
      <c r="A34" s="66" t="s">
        <v>995</v>
      </c>
      <c r="B34" s="83" t="s">
        <v>658</v>
      </c>
      <c r="C34" s="191" t="s">
        <v>84</v>
      </c>
      <c r="D34" s="192" t="s">
        <v>84</v>
      </c>
      <c r="E34" s="103"/>
      <c r="F34" s="205" t="str">
        <f t="shared" si="0"/>
        <v/>
      </c>
      <c r="G34" s="205" t="str">
        <f t="shared" si="1"/>
        <v/>
      </c>
      <c r="H34"/>
      <c r="I34" s="83"/>
      <c r="L34" s="103"/>
      <c r="M34" s="92"/>
      <c r="N34" s="92"/>
    </row>
    <row r="35" spans="1:14" x14ac:dyDescent="0.25">
      <c r="A35" s="66" t="s">
        <v>996</v>
      </c>
      <c r="B35" s="83" t="s">
        <v>658</v>
      </c>
      <c r="C35" s="191" t="s">
        <v>84</v>
      </c>
      <c r="D35" s="192" t="s">
        <v>84</v>
      </c>
      <c r="E35" s="103"/>
      <c r="F35" s="205" t="str">
        <f t="shared" si="0"/>
        <v/>
      </c>
      <c r="G35" s="205" t="str">
        <f t="shared" si="1"/>
        <v/>
      </c>
      <c r="H35"/>
      <c r="I35" s="83"/>
      <c r="L35" s="103"/>
      <c r="M35" s="92"/>
      <c r="N35" s="92"/>
    </row>
    <row r="36" spans="1:14"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0</v>
      </c>
      <c r="D37" s="91">
        <f>SUM(D22:D36)</f>
        <v>0</v>
      </c>
      <c r="E37" s="103"/>
      <c r="F37" s="206">
        <f>SUM(F22:F36)</f>
        <v>0</v>
      </c>
      <c r="G37" s="206">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t="s">
        <v>84</v>
      </c>
      <c r="E39" s="118"/>
      <c r="F39" s="205" t="str">
        <f>IF($C$42=0,"",IF(C39="[for completion]","",C39/$C$42))</f>
        <v/>
      </c>
      <c r="G39" s="91"/>
      <c r="H39"/>
      <c r="I39" s="83"/>
      <c r="L39" s="118"/>
      <c r="M39" s="92"/>
      <c r="N39" s="91"/>
    </row>
    <row r="40" spans="1:14" x14ac:dyDescent="0.25">
      <c r="A40" s="66" t="s">
        <v>1002</v>
      </c>
      <c r="B40" s="83" t="s">
        <v>1003</v>
      </c>
      <c r="C40" s="191" t="s">
        <v>84</v>
      </c>
      <c r="E40" s="118"/>
      <c r="F40" s="205" t="str">
        <f>IF($C$42=0,"",IF(C40="[for completion]","",C40/$C$42))</f>
        <v/>
      </c>
      <c r="G40" s="91"/>
      <c r="H40"/>
      <c r="I40" s="83"/>
      <c r="L40" s="118"/>
      <c r="M40" s="92"/>
      <c r="N40" s="91"/>
    </row>
    <row r="41" spans="1:14" x14ac:dyDescent="0.25">
      <c r="A41" s="66" t="s">
        <v>1004</v>
      </c>
      <c r="B41" s="83" t="s">
        <v>147</v>
      </c>
      <c r="C41" s="191" t="s">
        <v>84</v>
      </c>
      <c r="E41" s="103"/>
      <c r="F41" s="205" t="str">
        <f>IF($C$42=0,"",IF(C41="[for completion]","",C41/$C$42))</f>
        <v/>
      </c>
      <c r="G41" s="91"/>
      <c r="H41"/>
      <c r="I41" s="83"/>
      <c r="L41" s="103"/>
      <c r="M41" s="92"/>
      <c r="N41" s="91"/>
    </row>
    <row r="42" spans="1:14" x14ac:dyDescent="0.25">
      <c r="A42" s="66" t="s">
        <v>1005</v>
      </c>
      <c r="B42" s="93" t="s">
        <v>149</v>
      </c>
      <c r="C42" s="193">
        <f>SUM(C39:C41)</f>
        <v>0</v>
      </c>
      <c r="D42" s="83"/>
      <c r="E42" s="103"/>
      <c r="F42" s="206">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0</v>
      </c>
      <c r="G49" s="66"/>
      <c r="H49"/>
      <c r="I49" s="72"/>
      <c r="N49" s="66"/>
    </row>
    <row r="50" spans="1:14" x14ac:dyDescent="0.25">
      <c r="A50" s="66" t="s">
        <v>1012</v>
      </c>
      <c r="B50" s="66" t="s">
        <v>578</v>
      </c>
      <c r="C50" s="185" t="s">
        <v>84</v>
      </c>
      <c r="G50" s="66"/>
      <c r="H50"/>
      <c r="N50" s="66"/>
    </row>
    <row r="51" spans="1:14" x14ac:dyDescent="0.25">
      <c r="A51" s="66" t="s">
        <v>1013</v>
      </c>
      <c r="B51" s="66" t="s">
        <v>580</v>
      </c>
      <c r="C51" s="185" t="s">
        <v>84</v>
      </c>
      <c r="G51" s="66"/>
      <c r="H51"/>
      <c r="N51" s="66"/>
    </row>
    <row r="52" spans="1:14" x14ac:dyDescent="0.25">
      <c r="A52" s="66" t="s">
        <v>1014</v>
      </c>
      <c r="B52" s="66" t="s">
        <v>582</v>
      </c>
      <c r="C52" s="185" t="s">
        <v>84</v>
      </c>
      <c r="G52" s="66"/>
      <c r="H52"/>
      <c r="N52" s="66"/>
    </row>
    <row r="53" spans="1:14" x14ac:dyDescent="0.25">
      <c r="A53" s="66" t="s">
        <v>1015</v>
      </c>
      <c r="B53" s="66" t="s">
        <v>584</v>
      </c>
      <c r="C53" s="185" t="s">
        <v>84</v>
      </c>
      <c r="G53" s="66"/>
      <c r="H53"/>
      <c r="N53" s="66"/>
    </row>
    <row r="54" spans="1:14" x14ac:dyDescent="0.25">
      <c r="A54" s="66" t="s">
        <v>1016</v>
      </c>
      <c r="B54" s="66" t="s">
        <v>586</v>
      </c>
      <c r="C54" s="185" t="s">
        <v>84</v>
      </c>
      <c r="G54" s="66"/>
      <c r="H54"/>
      <c r="N54" s="66"/>
    </row>
    <row r="55" spans="1:14" x14ac:dyDescent="0.25">
      <c r="A55" s="66" t="s">
        <v>1017</v>
      </c>
      <c r="B55" s="66" t="s">
        <v>588</v>
      </c>
      <c r="C55" s="185" t="s">
        <v>84</v>
      </c>
      <c r="G55" s="66"/>
      <c r="H55"/>
      <c r="N55" s="66"/>
    </row>
    <row r="56" spans="1:14" x14ac:dyDescent="0.25">
      <c r="A56" s="66" t="s">
        <v>1018</v>
      </c>
      <c r="B56" s="66" t="s">
        <v>590</v>
      </c>
      <c r="C56" s="185" t="s">
        <v>84</v>
      </c>
      <c r="G56" s="66"/>
      <c r="H56"/>
      <c r="N56" s="66"/>
    </row>
    <row r="57" spans="1:14" x14ac:dyDescent="0.25">
      <c r="A57" s="66" t="s">
        <v>1019</v>
      </c>
      <c r="B57" s="66" t="s">
        <v>592</v>
      </c>
      <c r="C57" s="185" t="s">
        <v>84</v>
      </c>
      <c r="G57" s="66"/>
      <c r="H57"/>
      <c r="N57" s="66"/>
    </row>
    <row r="58" spans="1:14" x14ac:dyDescent="0.25">
      <c r="A58" s="66" t="s">
        <v>1020</v>
      </c>
      <c r="B58" s="66" t="s">
        <v>594</v>
      </c>
      <c r="C58" s="185" t="s">
        <v>84</v>
      </c>
      <c r="G58" s="66"/>
      <c r="H58"/>
      <c r="N58" s="66"/>
    </row>
    <row r="59" spans="1:14" x14ac:dyDescent="0.25">
      <c r="A59" s="66" t="s">
        <v>1021</v>
      </c>
      <c r="B59" s="66" t="s">
        <v>596</v>
      </c>
      <c r="C59" s="185" t="s">
        <v>84</v>
      </c>
      <c r="G59" s="66"/>
      <c r="H59"/>
      <c r="N59" s="66"/>
    </row>
    <row r="60" spans="1:14" x14ac:dyDescent="0.25">
      <c r="A60" s="66" t="s">
        <v>1022</v>
      </c>
      <c r="B60" s="66" t="s">
        <v>598</v>
      </c>
      <c r="C60" s="185" t="s">
        <v>84</v>
      </c>
      <c r="G60" s="66"/>
      <c r="H60"/>
      <c r="N60" s="66"/>
    </row>
    <row r="61" spans="1:14" x14ac:dyDescent="0.25">
      <c r="A61" s="66" t="s">
        <v>1023</v>
      </c>
      <c r="B61" s="66" t="s">
        <v>600</v>
      </c>
      <c r="C61" s="185" t="s">
        <v>84</v>
      </c>
      <c r="G61" s="66"/>
      <c r="H61"/>
      <c r="N61" s="66"/>
    </row>
    <row r="62" spans="1:14" x14ac:dyDescent="0.25">
      <c r="A62" s="66" t="s">
        <v>1024</v>
      </c>
      <c r="B62" s="66" t="s">
        <v>602</v>
      </c>
      <c r="C62" s="185" t="s">
        <v>84</v>
      </c>
      <c r="G62" s="66"/>
      <c r="H62"/>
      <c r="N62" s="66"/>
    </row>
    <row r="63" spans="1:14" x14ac:dyDescent="0.25">
      <c r="A63" s="66" t="s">
        <v>1025</v>
      </c>
      <c r="B63" s="66" t="s">
        <v>604</v>
      </c>
      <c r="C63" s="185" t="s">
        <v>84</v>
      </c>
      <c r="G63" s="66"/>
      <c r="H63"/>
      <c r="N63" s="66"/>
    </row>
    <row r="64" spans="1:14" x14ac:dyDescent="0.25">
      <c r="A64" s="66" t="s">
        <v>1026</v>
      </c>
      <c r="B64" s="66" t="s">
        <v>606</v>
      </c>
      <c r="C64" s="185" t="s">
        <v>84</v>
      </c>
      <c r="G64" s="66"/>
      <c r="H64"/>
      <c r="N64" s="66"/>
    </row>
    <row r="65" spans="1:14" x14ac:dyDescent="0.25">
      <c r="A65" s="66" t="s">
        <v>1027</v>
      </c>
      <c r="B65" s="66" t="s">
        <v>3</v>
      </c>
      <c r="C65" s="185" t="s">
        <v>84</v>
      </c>
      <c r="G65" s="66"/>
      <c r="H65"/>
      <c r="N65" s="66"/>
    </row>
    <row r="66" spans="1:14" x14ac:dyDescent="0.25">
      <c r="A66" s="66" t="s">
        <v>1028</v>
      </c>
      <c r="B66" s="66" t="s">
        <v>609</v>
      </c>
      <c r="C66" s="185" t="s">
        <v>84</v>
      </c>
      <c r="G66" s="66"/>
      <c r="H66"/>
      <c r="N66" s="66"/>
    </row>
    <row r="67" spans="1:14" x14ac:dyDescent="0.25">
      <c r="A67" s="66" t="s">
        <v>1029</v>
      </c>
      <c r="B67" s="66" t="s">
        <v>611</v>
      </c>
      <c r="C67" s="185" t="s">
        <v>84</v>
      </c>
      <c r="G67" s="66"/>
      <c r="H67"/>
      <c r="N67" s="66"/>
    </row>
    <row r="68" spans="1:14" x14ac:dyDescent="0.25">
      <c r="A68" s="66" t="s">
        <v>1030</v>
      </c>
      <c r="B68" s="66" t="s">
        <v>613</v>
      </c>
      <c r="C68" s="185" t="s">
        <v>84</v>
      </c>
      <c r="G68" s="66"/>
      <c r="H68"/>
      <c r="N68" s="66"/>
    </row>
    <row r="69" spans="1:14" x14ac:dyDescent="0.25">
      <c r="A69" s="66" t="s">
        <v>1031</v>
      </c>
      <c r="B69" s="66" t="s">
        <v>615</v>
      </c>
      <c r="C69" s="185" t="s">
        <v>84</v>
      </c>
      <c r="G69" s="66"/>
      <c r="H69"/>
      <c r="N69" s="66"/>
    </row>
    <row r="70" spans="1:14" x14ac:dyDescent="0.25">
      <c r="A70" s="66" t="s">
        <v>1032</v>
      </c>
      <c r="B70" s="66" t="s">
        <v>617</v>
      </c>
      <c r="C70" s="185" t="s">
        <v>84</v>
      </c>
      <c r="G70" s="66"/>
      <c r="H70"/>
      <c r="N70" s="66"/>
    </row>
    <row r="71" spans="1:14" x14ac:dyDescent="0.25">
      <c r="A71" s="66" t="s">
        <v>1033</v>
      </c>
      <c r="B71" s="66" t="s">
        <v>619</v>
      </c>
      <c r="C71" s="185" t="s">
        <v>84</v>
      </c>
      <c r="G71" s="66"/>
      <c r="H71"/>
      <c r="N71" s="66"/>
    </row>
    <row r="72" spans="1:14" x14ac:dyDescent="0.25">
      <c r="A72" s="66" t="s">
        <v>1034</v>
      </c>
      <c r="B72" s="66" t="s">
        <v>621</v>
      </c>
      <c r="C72" s="185" t="s">
        <v>84</v>
      </c>
      <c r="G72" s="66"/>
      <c r="H72"/>
      <c r="N72" s="66"/>
    </row>
    <row r="73" spans="1:14" x14ac:dyDescent="0.25">
      <c r="A73" s="66" t="s">
        <v>1035</v>
      </c>
      <c r="B73" s="66" t="s">
        <v>623</v>
      </c>
      <c r="C73" s="185" t="s">
        <v>84</v>
      </c>
      <c r="G73" s="66"/>
      <c r="H73"/>
      <c r="N73" s="66"/>
    </row>
    <row r="74" spans="1:14" x14ac:dyDescent="0.25">
      <c r="A74" s="66" t="s">
        <v>1036</v>
      </c>
      <c r="B74" s="66" t="s">
        <v>625</v>
      </c>
      <c r="C74" s="185" t="s">
        <v>84</v>
      </c>
      <c r="G74" s="66"/>
      <c r="H74"/>
      <c r="N74" s="66"/>
    </row>
    <row r="75" spans="1:14" x14ac:dyDescent="0.25">
      <c r="A75" s="66" t="s">
        <v>1037</v>
      </c>
      <c r="B75" s="66" t="s">
        <v>627</v>
      </c>
      <c r="C75" s="185" t="s">
        <v>84</v>
      </c>
      <c r="G75" s="66"/>
      <c r="H75"/>
      <c r="N75" s="66"/>
    </row>
    <row r="76" spans="1:14" x14ac:dyDescent="0.25">
      <c r="A76" s="66" t="s">
        <v>1038</v>
      </c>
      <c r="B76" s="66" t="s">
        <v>6</v>
      </c>
      <c r="C76" s="185" t="s">
        <v>84</v>
      </c>
      <c r="G76" s="66"/>
      <c r="H76"/>
      <c r="N76" s="66"/>
    </row>
    <row r="77" spans="1:14" x14ac:dyDescent="0.25">
      <c r="A77" s="66" t="s">
        <v>1039</v>
      </c>
      <c r="B77" s="66" t="s">
        <v>630</v>
      </c>
      <c r="C77" s="185" t="s">
        <v>84</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t="s">
        <v>84</v>
      </c>
      <c r="G79" s="66"/>
      <c r="H79"/>
      <c r="N79" s="66"/>
    </row>
    <row r="80" spans="1:14" x14ac:dyDescent="0.25">
      <c r="A80" s="66" t="s">
        <v>1042</v>
      </c>
      <c r="B80" s="66" t="s">
        <v>635</v>
      </c>
      <c r="C80" s="185" t="s">
        <v>84</v>
      </c>
      <c r="G80" s="66"/>
      <c r="H80"/>
      <c r="N80" s="66"/>
    </row>
    <row r="81" spans="1:14" x14ac:dyDescent="0.25">
      <c r="A81" s="66" t="s">
        <v>1043</v>
      </c>
      <c r="B81" s="66" t="s">
        <v>2</v>
      </c>
      <c r="C81" s="185" t="s">
        <v>84</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t="s">
        <v>84</v>
      </c>
      <c r="G83" s="66"/>
      <c r="H83"/>
      <c r="I83" s="83"/>
      <c r="N83" s="66"/>
    </row>
    <row r="84" spans="1:14" x14ac:dyDescent="0.25">
      <c r="A84" s="66" t="s">
        <v>1046</v>
      </c>
      <c r="B84" s="83" t="s">
        <v>323</v>
      </c>
      <c r="C84" s="185" t="s">
        <v>84</v>
      </c>
      <c r="G84" s="66"/>
      <c r="H84"/>
      <c r="I84" s="83"/>
      <c r="N84" s="66"/>
    </row>
    <row r="85" spans="1:14" x14ac:dyDescent="0.25">
      <c r="A85" s="66" t="s">
        <v>1047</v>
      </c>
      <c r="B85" s="83" t="s">
        <v>325</v>
      </c>
      <c r="C85" s="185" t="s">
        <v>84</v>
      </c>
      <c r="G85" s="66"/>
      <c r="H85"/>
      <c r="I85" s="83"/>
      <c r="N85" s="66"/>
    </row>
    <row r="86" spans="1:14" x14ac:dyDescent="0.25">
      <c r="A86" s="66" t="s">
        <v>1048</v>
      </c>
      <c r="B86" s="83" t="s">
        <v>12</v>
      </c>
      <c r="C86" s="185" t="s">
        <v>84</v>
      </c>
      <c r="G86" s="66"/>
      <c r="H86"/>
      <c r="I86" s="83"/>
      <c r="N86" s="66"/>
    </row>
    <row r="87" spans="1:14" x14ac:dyDescent="0.25">
      <c r="A87" s="66" t="s">
        <v>1049</v>
      </c>
      <c r="B87" s="83" t="s">
        <v>328</v>
      </c>
      <c r="C87" s="185" t="s">
        <v>84</v>
      </c>
      <c r="G87" s="66"/>
      <c r="H87"/>
      <c r="I87" s="83"/>
      <c r="N87" s="66"/>
    </row>
    <row r="88" spans="1:14" x14ac:dyDescent="0.25">
      <c r="A88" s="66" t="s">
        <v>1050</v>
      </c>
      <c r="B88" s="83" t="s">
        <v>330</v>
      </c>
      <c r="C88" s="185" t="s">
        <v>84</v>
      </c>
      <c r="G88" s="66"/>
      <c r="H88"/>
      <c r="I88" s="83"/>
      <c r="N88" s="66"/>
    </row>
    <row r="89" spans="1:14" x14ac:dyDescent="0.25">
      <c r="A89" s="66" t="s">
        <v>1051</v>
      </c>
      <c r="B89" s="83" t="s">
        <v>332</v>
      </c>
      <c r="C89" s="185" t="s">
        <v>84</v>
      </c>
      <c r="G89" s="66"/>
      <c r="H89"/>
      <c r="I89" s="83"/>
      <c r="N89" s="66"/>
    </row>
    <row r="90" spans="1:14" x14ac:dyDescent="0.25">
      <c r="A90" s="66" t="s">
        <v>1052</v>
      </c>
      <c r="B90" s="83" t="s">
        <v>334</v>
      </c>
      <c r="C90" s="185" t="s">
        <v>84</v>
      </c>
      <c r="G90" s="66"/>
      <c r="H90"/>
      <c r="I90" s="83"/>
      <c r="N90" s="66"/>
    </row>
    <row r="91" spans="1:14" x14ac:dyDescent="0.25">
      <c r="A91" s="66" t="s">
        <v>1053</v>
      </c>
      <c r="B91" s="83" t="s">
        <v>336</v>
      </c>
      <c r="C91" s="185" t="s">
        <v>84</v>
      </c>
      <c r="G91" s="66"/>
      <c r="H91"/>
      <c r="I91" s="83"/>
      <c r="N91" s="66"/>
    </row>
    <row r="92" spans="1:14" x14ac:dyDescent="0.25">
      <c r="A92" s="66" t="s">
        <v>1054</v>
      </c>
      <c r="B92" s="83" t="s">
        <v>147</v>
      </c>
      <c r="C92" s="185" t="s">
        <v>84</v>
      </c>
      <c r="G92" s="66"/>
      <c r="H92"/>
      <c r="I92" s="83"/>
      <c r="N92" s="66"/>
    </row>
    <row r="93" spans="1:14" outlineLevel="1" x14ac:dyDescent="0.25">
      <c r="A93" s="66" t="s">
        <v>1055</v>
      </c>
      <c r="B93" s="95" t="s">
        <v>151</v>
      </c>
      <c r="C93" s="185"/>
      <c r="G93" s="66"/>
      <c r="H93"/>
      <c r="I93" s="83"/>
      <c r="N93" s="66"/>
    </row>
    <row r="94" spans="1:14" outlineLevel="1" x14ac:dyDescent="0.25">
      <c r="A94" s="66" t="s">
        <v>1056</v>
      </c>
      <c r="B94" s="95" t="s">
        <v>151</v>
      </c>
      <c r="C94" s="185"/>
      <c r="G94" s="66"/>
      <c r="H94"/>
      <c r="I94" s="83"/>
      <c r="N94" s="66"/>
    </row>
    <row r="95" spans="1:14" outlineLevel="1" x14ac:dyDescent="0.25">
      <c r="A95" s="66" t="s">
        <v>1057</v>
      </c>
      <c r="B95" s="95" t="s">
        <v>151</v>
      </c>
      <c r="C95" s="185"/>
      <c r="G95" s="66"/>
      <c r="H95"/>
      <c r="I95" s="83"/>
      <c r="N95" s="66"/>
    </row>
    <row r="96" spans="1:14" outlineLevel="1" x14ac:dyDescent="0.25">
      <c r="A96" s="66" t="s">
        <v>1058</v>
      </c>
      <c r="B96" s="95" t="s">
        <v>151</v>
      </c>
      <c r="C96" s="185"/>
      <c r="G96" s="66"/>
      <c r="H96"/>
      <c r="I96" s="83"/>
      <c r="N96" s="66"/>
    </row>
    <row r="97" spans="1:14" outlineLevel="1" x14ac:dyDescent="0.25">
      <c r="A97" s="66" t="s">
        <v>1059</v>
      </c>
      <c r="B97" s="95" t="s">
        <v>151</v>
      </c>
      <c r="C97" s="185"/>
      <c r="G97" s="66"/>
      <c r="H97"/>
      <c r="I97" s="83"/>
      <c r="N97" s="66"/>
    </row>
    <row r="98" spans="1:14" outlineLevel="1" x14ac:dyDescent="0.25">
      <c r="A98" s="66" t="s">
        <v>1060</v>
      </c>
      <c r="B98" s="95" t="s">
        <v>151</v>
      </c>
      <c r="C98" s="185"/>
      <c r="G98" s="66"/>
      <c r="H98"/>
      <c r="I98" s="83"/>
      <c r="N98" s="66"/>
    </row>
    <row r="99" spans="1:14" outlineLevel="1" x14ac:dyDescent="0.25">
      <c r="A99" s="66" t="s">
        <v>1061</v>
      </c>
      <c r="B99" s="95" t="s">
        <v>151</v>
      </c>
      <c r="C99" s="185"/>
      <c r="G99" s="66"/>
      <c r="H99"/>
      <c r="I99" s="83"/>
      <c r="N99" s="66"/>
    </row>
    <row r="100" spans="1:14" outlineLevel="1" x14ac:dyDescent="0.25">
      <c r="A100" s="66" t="s">
        <v>1062</v>
      </c>
      <c r="B100" s="95" t="s">
        <v>151</v>
      </c>
      <c r="C100" s="185"/>
      <c r="G100" s="66"/>
      <c r="H100"/>
      <c r="I100" s="83"/>
      <c r="N100" s="66"/>
    </row>
    <row r="101" spans="1:14" outlineLevel="1" x14ac:dyDescent="0.25">
      <c r="A101" s="66" t="s">
        <v>1063</v>
      </c>
      <c r="B101" s="95" t="s">
        <v>151</v>
      </c>
      <c r="C101" s="185"/>
      <c r="G101" s="66"/>
      <c r="H101"/>
      <c r="I101" s="83"/>
      <c r="N101" s="66"/>
    </row>
    <row r="102" spans="1:14" outlineLevel="1" x14ac:dyDescent="0.25">
      <c r="A102" s="66" t="s">
        <v>1064</v>
      </c>
      <c r="B102" s="95" t="s">
        <v>151</v>
      </c>
      <c r="C102" s="185"/>
      <c r="G102" s="66"/>
      <c r="H102"/>
      <c r="I102" s="83"/>
      <c r="N102" s="66"/>
    </row>
    <row r="103" spans="1:14" ht="15" customHeight="1" x14ac:dyDescent="0.25">
      <c r="A103" s="85"/>
      <c r="B103" s="199" t="s">
        <v>1760</v>
      </c>
      <c r="C103" s="186" t="s">
        <v>979</v>
      </c>
      <c r="D103" s="85"/>
      <c r="E103" s="87"/>
      <c r="F103" s="85"/>
      <c r="G103" s="88"/>
      <c r="H103"/>
      <c r="I103" s="116"/>
      <c r="J103" s="80"/>
      <c r="K103" s="80"/>
      <c r="L103" s="72"/>
      <c r="M103" s="80"/>
      <c r="N103" s="99"/>
    </row>
    <row r="104" spans="1:14" x14ac:dyDescent="0.25">
      <c r="A104" s="66" t="s">
        <v>1065</v>
      </c>
      <c r="B104" s="83" t="s">
        <v>658</v>
      </c>
      <c r="C104" s="185" t="s">
        <v>84</v>
      </c>
      <c r="G104" s="66"/>
      <c r="H104"/>
      <c r="I104" s="83"/>
      <c r="N104" s="66"/>
    </row>
    <row r="105" spans="1:14" x14ac:dyDescent="0.25">
      <c r="A105" s="66" t="s">
        <v>1066</v>
      </c>
      <c r="B105" s="83" t="s">
        <v>658</v>
      </c>
      <c r="C105" s="185" t="s">
        <v>84</v>
      </c>
      <c r="G105" s="66"/>
      <c r="H105"/>
      <c r="I105" s="83"/>
      <c r="N105" s="66"/>
    </row>
    <row r="106" spans="1:14" x14ac:dyDescent="0.25">
      <c r="A106" s="66" t="s">
        <v>1067</v>
      </c>
      <c r="B106" s="83" t="s">
        <v>658</v>
      </c>
      <c r="C106" s="185" t="s">
        <v>84</v>
      </c>
      <c r="G106" s="66"/>
      <c r="H106"/>
      <c r="I106" s="83"/>
      <c r="N106" s="66"/>
    </row>
    <row r="107" spans="1:14" x14ac:dyDescent="0.25">
      <c r="A107" s="66" t="s">
        <v>1068</v>
      </c>
      <c r="B107" s="83" t="s">
        <v>658</v>
      </c>
      <c r="C107" s="185" t="s">
        <v>84</v>
      </c>
      <c r="G107" s="66"/>
      <c r="H107"/>
      <c r="I107" s="83"/>
      <c r="N107" s="66"/>
    </row>
    <row r="108" spans="1:14" x14ac:dyDescent="0.25">
      <c r="A108" s="66" t="s">
        <v>1069</v>
      </c>
      <c r="B108" s="83" t="s">
        <v>658</v>
      </c>
      <c r="C108" s="185" t="s">
        <v>84</v>
      </c>
      <c r="G108" s="66"/>
      <c r="H108"/>
      <c r="I108" s="83"/>
      <c r="N108" s="66"/>
    </row>
    <row r="109" spans="1:14" x14ac:dyDescent="0.25">
      <c r="A109" s="66" t="s">
        <v>1070</v>
      </c>
      <c r="B109" s="83" t="s">
        <v>658</v>
      </c>
      <c r="C109" s="185" t="s">
        <v>84</v>
      </c>
      <c r="G109" s="66"/>
      <c r="H109"/>
      <c r="I109" s="83"/>
      <c r="N109" s="66"/>
    </row>
    <row r="110" spans="1:14" x14ac:dyDescent="0.25">
      <c r="A110" s="66" t="s">
        <v>1071</v>
      </c>
      <c r="B110" s="83" t="s">
        <v>658</v>
      </c>
      <c r="C110" s="185" t="s">
        <v>84</v>
      </c>
      <c r="G110" s="66"/>
      <c r="H110"/>
      <c r="I110" s="83"/>
      <c r="N110" s="66"/>
    </row>
    <row r="111" spans="1:14" x14ac:dyDescent="0.25">
      <c r="A111" s="66" t="s">
        <v>1072</v>
      </c>
      <c r="B111" s="83" t="s">
        <v>658</v>
      </c>
      <c r="C111" s="185" t="s">
        <v>84</v>
      </c>
      <c r="G111" s="66"/>
      <c r="H111"/>
      <c r="I111" s="83"/>
      <c r="N111" s="66"/>
    </row>
    <row r="112" spans="1:14" x14ac:dyDescent="0.25">
      <c r="A112" s="66" t="s">
        <v>1073</v>
      </c>
      <c r="B112" s="83" t="s">
        <v>658</v>
      </c>
      <c r="C112" s="185" t="s">
        <v>84</v>
      </c>
      <c r="G112" s="66"/>
      <c r="H112"/>
      <c r="I112" s="83"/>
      <c r="N112" s="66"/>
    </row>
    <row r="113" spans="1:14" x14ac:dyDescent="0.25">
      <c r="A113" s="66" t="s">
        <v>1074</v>
      </c>
      <c r="B113" s="83" t="s">
        <v>658</v>
      </c>
      <c r="C113" s="185" t="s">
        <v>84</v>
      </c>
      <c r="G113" s="66"/>
      <c r="H113"/>
      <c r="I113" s="83"/>
      <c r="N113" s="66"/>
    </row>
    <row r="114" spans="1:14" x14ac:dyDescent="0.25">
      <c r="A114" s="66" t="s">
        <v>1075</v>
      </c>
      <c r="B114" s="83" t="s">
        <v>658</v>
      </c>
      <c r="C114" s="185" t="s">
        <v>84</v>
      </c>
      <c r="G114" s="66"/>
      <c r="H114"/>
      <c r="I114" s="83"/>
      <c r="N114" s="66"/>
    </row>
    <row r="115" spans="1:14" x14ac:dyDescent="0.25">
      <c r="A115" s="66" t="s">
        <v>1076</v>
      </c>
      <c r="B115" s="83" t="s">
        <v>658</v>
      </c>
      <c r="C115" s="185" t="s">
        <v>84</v>
      </c>
      <c r="G115" s="66"/>
      <c r="H115"/>
      <c r="I115" s="83"/>
      <c r="N115" s="66"/>
    </row>
    <row r="116" spans="1:14" x14ac:dyDescent="0.25">
      <c r="A116" s="66" t="s">
        <v>1077</v>
      </c>
      <c r="B116" s="83" t="s">
        <v>658</v>
      </c>
      <c r="C116" s="185" t="s">
        <v>84</v>
      </c>
      <c r="G116" s="66"/>
      <c r="H116"/>
      <c r="I116" s="83"/>
      <c r="N116" s="66"/>
    </row>
    <row r="117" spans="1:14" x14ac:dyDescent="0.25">
      <c r="A117" s="66" t="s">
        <v>1078</v>
      </c>
      <c r="B117" s="83" t="s">
        <v>658</v>
      </c>
      <c r="C117" s="185" t="s">
        <v>84</v>
      </c>
      <c r="G117" s="66"/>
      <c r="H117"/>
      <c r="I117" s="83"/>
      <c r="N117" s="66"/>
    </row>
    <row r="118" spans="1:14" x14ac:dyDescent="0.25">
      <c r="A118" s="66" t="s">
        <v>1079</v>
      </c>
      <c r="B118" s="83" t="s">
        <v>658</v>
      </c>
      <c r="C118" s="185" t="s">
        <v>84</v>
      </c>
      <c r="G118" s="66"/>
      <c r="H118"/>
      <c r="I118" s="83"/>
      <c r="N118" s="66"/>
    </row>
    <row r="119" spans="1:14" x14ac:dyDescent="0.25">
      <c r="A119" s="66" t="s">
        <v>1080</v>
      </c>
      <c r="B119" s="83" t="s">
        <v>658</v>
      </c>
      <c r="C119" s="185" t="s">
        <v>84</v>
      </c>
      <c r="G119" s="66"/>
      <c r="H119"/>
      <c r="I119" s="83"/>
      <c r="N119" s="66"/>
    </row>
    <row r="120" spans="1:14" x14ac:dyDescent="0.25">
      <c r="A120" s="66" t="s">
        <v>1081</v>
      </c>
      <c r="B120" s="83" t="s">
        <v>658</v>
      </c>
      <c r="C120" s="185" t="s">
        <v>84</v>
      </c>
      <c r="G120" s="66"/>
      <c r="H120"/>
      <c r="I120" s="83"/>
      <c r="N120" s="66"/>
    </row>
    <row r="121" spans="1:14" x14ac:dyDescent="0.25">
      <c r="A121" s="66" t="s">
        <v>1082</v>
      </c>
      <c r="B121" s="83" t="s">
        <v>658</v>
      </c>
      <c r="C121" s="185" t="s">
        <v>84</v>
      </c>
      <c r="G121" s="66"/>
      <c r="H121"/>
      <c r="I121" s="83"/>
      <c r="N121" s="66"/>
    </row>
    <row r="122" spans="1:14" x14ac:dyDescent="0.25">
      <c r="A122" s="66" t="s">
        <v>1083</v>
      </c>
      <c r="B122" s="83" t="s">
        <v>658</v>
      </c>
      <c r="C122" s="185" t="s">
        <v>84</v>
      </c>
      <c r="G122" s="66"/>
      <c r="H122"/>
      <c r="I122" s="83"/>
      <c r="N122" s="66"/>
    </row>
    <row r="123" spans="1:14" x14ac:dyDescent="0.25">
      <c r="A123" s="66" t="s">
        <v>1084</v>
      </c>
      <c r="B123" s="83" t="s">
        <v>658</v>
      </c>
      <c r="C123" s="185" t="s">
        <v>84</v>
      </c>
      <c r="G123" s="66"/>
      <c r="H123"/>
      <c r="I123" s="83"/>
      <c r="N123" s="66"/>
    </row>
    <row r="124" spans="1:14" x14ac:dyDescent="0.25">
      <c r="A124" s="66" t="s">
        <v>1085</v>
      </c>
      <c r="B124" s="83" t="s">
        <v>658</v>
      </c>
      <c r="C124" s="185" t="s">
        <v>84</v>
      </c>
      <c r="G124" s="66"/>
      <c r="H124"/>
      <c r="I124" s="83"/>
      <c r="N124" s="66"/>
    </row>
    <row r="125" spans="1:14" x14ac:dyDescent="0.25">
      <c r="A125" s="66" t="s">
        <v>1086</v>
      </c>
      <c r="B125" s="83" t="s">
        <v>658</v>
      </c>
      <c r="C125" s="185" t="s">
        <v>84</v>
      </c>
      <c r="G125" s="66"/>
      <c r="H125"/>
      <c r="I125" s="83"/>
      <c r="N125" s="66"/>
    </row>
    <row r="126" spans="1:14" x14ac:dyDescent="0.25">
      <c r="A126" s="66" t="s">
        <v>1087</v>
      </c>
      <c r="B126" s="83" t="s">
        <v>658</v>
      </c>
      <c r="C126" s="185" t="s">
        <v>84</v>
      </c>
      <c r="G126" s="66"/>
      <c r="H126"/>
      <c r="I126" s="83"/>
      <c r="N126" s="66"/>
    </row>
    <row r="127" spans="1:14" x14ac:dyDescent="0.25">
      <c r="A127" s="66" t="s">
        <v>1088</v>
      </c>
      <c r="B127" s="83" t="s">
        <v>658</v>
      </c>
      <c r="C127" s="185"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t="s">
        <v>84</v>
      </c>
      <c r="D130"/>
      <c r="E130"/>
      <c r="F130"/>
      <c r="G130"/>
      <c r="H130"/>
      <c r="K130" s="108"/>
      <c r="L130" s="108"/>
      <c r="M130" s="108"/>
      <c r="N130" s="108"/>
    </row>
    <row r="131" spans="1:14" x14ac:dyDescent="0.25">
      <c r="A131" s="66" t="s">
        <v>1091</v>
      </c>
      <c r="B131" s="66" t="s">
        <v>693</v>
      </c>
      <c r="C131" s="185" t="s">
        <v>84</v>
      </c>
      <c r="D131"/>
      <c r="E131"/>
      <c r="F131"/>
      <c r="G131"/>
      <c r="H131"/>
      <c r="K131" s="108"/>
      <c r="L131" s="108"/>
      <c r="M131" s="108"/>
      <c r="N131" s="108"/>
    </row>
    <row r="132" spans="1:14" x14ac:dyDescent="0.25">
      <c r="A132" s="66" t="s">
        <v>1092</v>
      </c>
      <c r="B132" s="66" t="s">
        <v>147</v>
      </c>
      <c r="C132" s="185" t="s">
        <v>84</v>
      </c>
      <c r="D132"/>
      <c r="E132"/>
      <c r="F132"/>
      <c r="G132"/>
      <c r="H132"/>
      <c r="K132" s="108"/>
      <c r="L132" s="108"/>
      <c r="M132" s="108"/>
      <c r="N132" s="108"/>
    </row>
    <row r="133" spans="1:14" outlineLevel="1" x14ac:dyDescent="0.25">
      <c r="A133" s="66" t="s">
        <v>1093</v>
      </c>
      <c r="C133" s="185"/>
      <c r="D133"/>
      <c r="E133"/>
      <c r="F133"/>
      <c r="G133"/>
      <c r="H133"/>
      <c r="K133" s="108"/>
      <c r="L133" s="108"/>
      <c r="M133" s="108"/>
      <c r="N133" s="108"/>
    </row>
    <row r="134" spans="1:14" outlineLevel="1" x14ac:dyDescent="0.25">
      <c r="A134" s="66" t="s">
        <v>1094</v>
      </c>
      <c r="C134" s="185"/>
      <c r="D134"/>
      <c r="E134"/>
      <c r="F134"/>
      <c r="G134"/>
      <c r="H134"/>
      <c r="K134" s="108"/>
      <c r="L134" s="108"/>
      <c r="M134" s="108"/>
      <c r="N134" s="108"/>
    </row>
    <row r="135" spans="1:14" outlineLevel="1" x14ac:dyDescent="0.25">
      <c r="A135" s="66" t="s">
        <v>1095</v>
      </c>
      <c r="C135" s="185"/>
      <c r="D135"/>
      <c r="E135"/>
      <c r="F135"/>
      <c r="G135"/>
      <c r="H135"/>
      <c r="K135" s="108"/>
      <c r="L135" s="108"/>
      <c r="M135" s="108"/>
      <c r="N135" s="108"/>
    </row>
    <row r="136" spans="1:14" outlineLevel="1" x14ac:dyDescent="0.25">
      <c r="A136" s="66" t="s">
        <v>1096</v>
      </c>
      <c r="C136" s="185"/>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t="s">
        <v>84</v>
      </c>
      <c r="D138" s="118"/>
      <c r="E138" s="118"/>
      <c r="F138" s="103"/>
      <c r="G138" s="91"/>
      <c r="H138"/>
      <c r="K138" s="118"/>
      <c r="L138" s="118"/>
      <c r="M138" s="103"/>
      <c r="N138" s="91"/>
    </row>
    <row r="139" spans="1:14" x14ac:dyDescent="0.25">
      <c r="A139" s="66" t="s">
        <v>1098</v>
      </c>
      <c r="B139" s="66" t="s">
        <v>705</v>
      </c>
      <c r="C139" s="185" t="s">
        <v>84</v>
      </c>
      <c r="D139" s="118"/>
      <c r="E139" s="118"/>
      <c r="F139" s="103"/>
      <c r="G139" s="91"/>
      <c r="H139"/>
      <c r="K139" s="118"/>
      <c r="L139" s="118"/>
      <c r="M139" s="103"/>
      <c r="N139" s="91"/>
    </row>
    <row r="140" spans="1:14" x14ac:dyDescent="0.25">
      <c r="A140" s="66" t="s">
        <v>1099</v>
      </c>
      <c r="B140" s="66" t="s">
        <v>147</v>
      </c>
      <c r="C140" s="185" t="s">
        <v>84</v>
      </c>
      <c r="D140" s="118"/>
      <c r="E140" s="118"/>
      <c r="F140" s="103"/>
      <c r="G140" s="91"/>
      <c r="H140"/>
      <c r="K140" s="118"/>
      <c r="L140" s="118"/>
      <c r="M140" s="103"/>
      <c r="N140" s="91"/>
    </row>
    <row r="141" spans="1:14" outlineLevel="1" x14ac:dyDescent="0.25">
      <c r="A141" s="66" t="s">
        <v>1100</v>
      </c>
      <c r="C141" s="185"/>
      <c r="D141" s="118"/>
      <c r="E141" s="118"/>
      <c r="F141" s="103"/>
      <c r="G141" s="91"/>
      <c r="H141"/>
      <c r="K141" s="118"/>
      <c r="L141" s="118"/>
      <c r="M141" s="103"/>
      <c r="N141" s="91"/>
    </row>
    <row r="142" spans="1:14" outlineLevel="1" x14ac:dyDescent="0.25">
      <c r="A142" s="66" t="s">
        <v>1101</v>
      </c>
      <c r="C142" s="185"/>
      <c r="D142" s="118"/>
      <c r="E142" s="118"/>
      <c r="F142" s="103"/>
      <c r="G142" s="91"/>
      <c r="H142"/>
      <c r="K142" s="118"/>
      <c r="L142" s="118"/>
      <c r="M142" s="103"/>
      <c r="N142" s="91"/>
    </row>
    <row r="143" spans="1:14" outlineLevel="1" x14ac:dyDescent="0.25">
      <c r="A143" s="66" t="s">
        <v>1102</v>
      </c>
      <c r="C143" s="185"/>
      <c r="D143" s="118"/>
      <c r="E143" s="118"/>
      <c r="F143" s="103"/>
      <c r="G143" s="91"/>
      <c r="H143"/>
      <c r="K143" s="118"/>
      <c r="L143" s="118"/>
      <c r="M143" s="103"/>
      <c r="N143" s="91"/>
    </row>
    <row r="144" spans="1:14" outlineLevel="1" x14ac:dyDescent="0.25">
      <c r="A144" s="66" t="s">
        <v>1103</v>
      </c>
      <c r="C144" s="185"/>
      <c r="D144" s="118"/>
      <c r="E144" s="118"/>
      <c r="F144" s="103"/>
      <c r="G144" s="91"/>
      <c r="H144"/>
      <c r="K144" s="118"/>
      <c r="L144" s="118"/>
      <c r="M144" s="103"/>
      <c r="N144" s="91"/>
    </row>
    <row r="145" spans="1:14" outlineLevel="1" x14ac:dyDescent="0.25">
      <c r="A145" s="66" t="s">
        <v>1104</v>
      </c>
      <c r="C145" s="185"/>
      <c r="D145" s="118"/>
      <c r="E145" s="118"/>
      <c r="F145" s="103"/>
      <c r="G145" s="91"/>
      <c r="H145"/>
      <c r="K145" s="118"/>
      <c r="L145" s="118"/>
      <c r="M145" s="103"/>
      <c r="N145" s="91"/>
    </row>
    <row r="146" spans="1:14" outlineLevel="1" x14ac:dyDescent="0.25">
      <c r="A146" s="66" t="s">
        <v>1105</v>
      </c>
      <c r="C146" s="185"/>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t="s">
        <v>84</v>
      </c>
      <c r="D148" s="118"/>
      <c r="E148" s="118"/>
      <c r="F148" s="205" t="str">
        <f>IF($C$152=0,"",IF(C148="[for completion]","",C148/$C$152))</f>
        <v/>
      </c>
      <c r="G148" s="91"/>
      <c r="H148"/>
      <c r="I148" s="83"/>
      <c r="K148" s="118"/>
      <c r="L148" s="118"/>
      <c r="M148" s="92"/>
      <c r="N148" s="91"/>
    </row>
    <row r="149" spans="1:14" x14ac:dyDescent="0.25">
      <c r="A149" s="66" t="s">
        <v>1109</v>
      </c>
      <c r="B149" s="83" t="s">
        <v>1110</v>
      </c>
      <c r="C149" s="191" t="s">
        <v>84</v>
      </c>
      <c r="D149" s="118"/>
      <c r="E149" s="118"/>
      <c r="F149" s="205" t="str">
        <f>IF($C$152=0,"",IF(C149="[for completion]","",C149/$C$152))</f>
        <v/>
      </c>
      <c r="G149" s="91"/>
      <c r="H149"/>
      <c r="I149" s="83"/>
      <c r="K149" s="118"/>
      <c r="L149" s="118"/>
      <c r="M149" s="92"/>
      <c r="N149" s="91"/>
    </row>
    <row r="150" spans="1:14" x14ac:dyDescent="0.25">
      <c r="A150" s="66" t="s">
        <v>1111</v>
      </c>
      <c r="B150" s="83" t="s">
        <v>1112</v>
      </c>
      <c r="C150" s="191" t="s">
        <v>84</v>
      </c>
      <c r="D150" s="118"/>
      <c r="E150" s="118"/>
      <c r="F150" s="205" t="str">
        <f>IF($C$152=0,"",IF(C150="[for completion]","",C150/$C$152))</f>
        <v/>
      </c>
      <c r="G150" s="91"/>
      <c r="H150"/>
      <c r="I150" s="83"/>
      <c r="K150" s="118"/>
      <c r="L150" s="118"/>
      <c r="M150" s="92"/>
      <c r="N150" s="91"/>
    </row>
    <row r="151" spans="1:14" ht="15" customHeight="1" x14ac:dyDescent="0.25">
      <c r="A151" s="66" t="s">
        <v>1113</v>
      </c>
      <c r="B151" s="83" t="s">
        <v>1114</v>
      </c>
      <c r="C151" s="191" t="s">
        <v>84</v>
      </c>
      <c r="D151" s="118"/>
      <c r="E151" s="118"/>
      <c r="F151" s="205" t="str">
        <f>IF($C$152=0,"",IF(C151="[for completion]","",C151/$C$152))</f>
        <v/>
      </c>
      <c r="G151" s="91"/>
      <c r="H151"/>
      <c r="I151" s="83"/>
      <c r="K151" s="118"/>
      <c r="L151" s="118"/>
      <c r="M151" s="92"/>
      <c r="N151" s="91"/>
    </row>
    <row r="152" spans="1:14" ht="15" customHeight="1" x14ac:dyDescent="0.25">
      <c r="A152" s="66" t="s">
        <v>1115</v>
      </c>
      <c r="B152" s="93" t="s">
        <v>149</v>
      </c>
      <c r="C152" s="193">
        <f>SUM(C148:C151)</f>
        <v>0</v>
      </c>
      <c r="D152" s="118"/>
      <c r="E152" s="118"/>
      <c r="F152" s="185">
        <f>SUM(F148:F151)</f>
        <v>0</v>
      </c>
      <c r="G152" s="91"/>
      <c r="H152"/>
      <c r="I152" s="83"/>
      <c r="K152" s="118"/>
      <c r="L152" s="118"/>
      <c r="M152" s="92"/>
      <c r="N152" s="91"/>
    </row>
    <row r="153" spans="1:14" ht="15" customHeight="1" outlineLevel="1" x14ac:dyDescent="0.25">
      <c r="A153" s="66" t="s">
        <v>1116</v>
      </c>
      <c r="B153" s="95" t="s">
        <v>1117</v>
      </c>
      <c r="D153" s="118"/>
      <c r="E153" s="118"/>
      <c r="F153" s="205"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5" t="str">
        <f t="shared" si="2"/>
        <v/>
      </c>
      <c r="G155" s="91"/>
      <c r="H155"/>
      <c r="I155" s="83"/>
      <c r="K155" s="118"/>
      <c r="L155" s="118"/>
      <c r="M155" s="92"/>
      <c r="N155" s="91"/>
    </row>
    <row r="156" spans="1:14" ht="15" customHeight="1" outlineLevel="1" x14ac:dyDescent="0.25">
      <c r="A156" s="66" t="s">
        <v>1122</v>
      </c>
      <c r="B156" s="95" t="s">
        <v>1123</v>
      </c>
      <c r="D156" s="118"/>
      <c r="E156" s="118"/>
      <c r="F156" s="205" t="str">
        <f t="shared" si="2"/>
        <v/>
      </c>
      <c r="G156" s="91"/>
      <c r="H156"/>
      <c r="I156" s="83"/>
      <c r="K156" s="118"/>
      <c r="L156" s="118"/>
      <c r="M156" s="92"/>
      <c r="N156" s="91"/>
    </row>
    <row r="157" spans="1:14" ht="15" customHeight="1" outlineLevel="1" x14ac:dyDescent="0.25">
      <c r="A157" s="66" t="s">
        <v>1124</v>
      </c>
      <c r="B157" s="95" t="s">
        <v>1125</v>
      </c>
      <c r="D157" s="118"/>
      <c r="E157" s="118"/>
      <c r="F157" s="205" t="str">
        <f t="shared" si="2"/>
        <v/>
      </c>
      <c r="G157" s="91"/>
      <c r="H157"/>
      <c r="I157" s="83"/>
      <c r="K157" s="118"/>
      <c r="L157" s="118"/>
      <c r="M157" s="92"/>
      <c r="N157" s="91"/>
    </row>
    <row r="158" spans="1:14" ht="15" customHeight="1" outlineLevel="1" x14ac:dyDescent="0.25">
      <c r="A158" s="66" t="s">
        <v>1126</v>
      </c>
      <c r="B158" s="95" t="s">
        <v>1127</v>
      </c>
      <c r="D158" s="118"/>
      <c r="E158" s="118"/>
      <c r="F158" s="205" t="str">
        <f t="shared" si="2"/>
        <v/>
      </c>
      <c r="G158" s="91"/>
      <c r="H158"/>
      <c r="I158" s="83"/>
      <c r="K158" s="118"/>
      <c r="L158" s="118"/>
      <c r="M158" s="92"/>
      <c r="N158" s="91"/>
    </row>
    <row r="159" spans="1:14" ht="15" customHeight="1" outlineLevel="1" x14ac:dyDescent="0.25">
      <c r="A159" s="66" t="s">
        <v>1128</v>
      </c>
      <c r="B159" s="95" t="s">
        <v>1129</v>
      </c>
      <c r="D159" s="118"/>
      <c r="E159" s="118"/>
      <c r="F159" s="205"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26" sqref="B2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1774</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1764</v>
      </c>
    </row>
    <row r="6" spans="1:13" x14ac:dyDescent="0.25">
      <c r="A6" s="1" t="s">
        <v>1356</v>
      </c>
      <c r="B6" s="80" t="s">
        <v>1357</v>
      </c>
      <c r="C6" s="66" t="s">
        <v>1823</v>
      </c>
    </row>
    <row r="7" spans="1:13" ht="81" customHeight="1" x14ac:dyDescent="0.25">
      <c r="A7" s="1" t="s">
        <v>1358</v>
      </c>
      <c r="B7" s="80" t="s">
        <v>1359</v>
      </c>
      <c r="C7" s="225" t="s">
        <v>1822</v>
      </c>
    </row>
    <row r="8" spans="1:13" x14ac:dyDescent="0.25">
      <c r="A8" s="1" t="s">
        <v>1360</v>
      </c>
      <c r="B8" s="80" t="s">
        <v>1361</v>
      </c>
      <c r="C8" s="225" t="s">
        <v>1824</v>
      </c>
    </row>
    <row r="9" spans="1:13" ht="30" x14ac:dyDescent="0.25">
      <c r="A9" s="1" t="s">
        <v>1362</v>
      </c>
      <c r="B9" s="80" t="s">
        <v>1363</v>
      </c>
      <c r="C9" s="225" t="s">
        <v>1825</v>
      </c>
    </row>
    <row r="10" spans="1:13" ht="44.25" customHeight="1" x14ac:dyDescent="0.25">
      <c r="A10" s="1" t="s">
        <v>1364</v>
      </c>
      <c r="B10" s="80" t="s">
        <v>1582</v>
      </c>
      <c r="C10" s="225" t="s">
        <v>1827</v>
      </c>
    </row>
    <row r="11" spans="1:13" ht="54.75" customHeight="1" x14ac:dyDescent="0.25">
      <c r="A11" s="1" t="s">
        <v>1365</v>
      </c>
      <c r="B11" s="80" t="s">
        <v>1366</v>
      </c>
      <c r="C11" s="225" t="s">
        <v>1826</v>
      </c>
    </row>
    <row r="12" spans="1:13" ht="45" x14ac:dyDescent="0.25">
      <c r="A12" s="1" t="s">
        <v>1367</v>
      </c>
      <c r="B12" s="80" t="s">
        <v>1368</v>
      </c>
      <c r="C12" s="225" t="s">
        <v>1828</v>
      </c>
    </row>
    <row r="13" spans="1:13" ht="66" x14ac:dyDescent="0.25">
      <c r="A13" s="1" t="s">
        <v>1369</v>
      </c>
      <c r="B13" s="80" t="s">
        <v>1370</v>
      </c>
      <c r="C13" s="225" t="s">
        <v>1829</v>
      </c>
    </row>
    <row r="14" spans="1:13" ht="72" customHeight="1" x14ac:dyDescent="0.25">
      <c r="A14" s="1" t="s">
        <v>1371</v>
      </c>
      <c r="B14" s="80" t="s">
        <v>1372</v>
      </c>
      <c r="C14" s="225" t="s">
        <v>1830</v>
      </c>
    </row>
    <row r="15" spans="1:13" x14ac:dyDescent="0.25">
      <c r="A15" s="1" t="s">
        <v>1373</v>
      </c>
      <c r="B15" s="80" t="s">
        <v>1374</v>
      </c>
      <c r="C15" s="225" t="s">
        <v>1831</v>
      </c>
    </row>
    <row r="16" spans="1:13" ht="30" x14ac:dyDescent="0.25">
      <c r="A16" s="1" t="s">
        <v>1375</v>
      </c>
      <c r="B16" s="84" t="s">
        <v>1376</v>
      </c>
      <c r="C16" s="225" t="s">
        <v>1832</v>
      </c>
    </row>
    <row r="17" spans="1:3" ht="30" customHeight="1" x14ac:dyDescent="0.25">
      <c r="A17" s="1" t="s">
        <v>1377</v>
      </c>
      <c r="B17" s="84" t="s">
        <v>1378</v>
      </c>
      <c r="C17" s="225" t="s">
        <v>1834</v>
      </c>
    </row>
    <row r="18" spans="1:3" x14ac:dyDescent="0.25">
      <c r="A18" s="1" t="s">
        <v>1379</v>
      </c>
      <c r="B18" s="84" t="s">
        <v>1380</v>
      </c>
      <c r="C18" s="225" t="s">
        <v>1833</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1750</v>
      </c>
      <c r="B30" s="84"/>
      <c r="C30" s="66"/>
    </row>
    <row r="31" spans="1:3" ht="18.75" x14ac:dyDescent="0.25">
      <c r="A31" s="77"/>
      <c r="B31" s="77" t="s">
        <v>1400</v>
      </c>
      <c r="C31" s="123" t="s">
        <v>1764</v>
      </c>
    </row>
    <row r="32" spans="1:3" ht="73.150000000000006" customHeight="1" x14ac:dyDescent="0.25">
      <c r="A32" s="1" t="s">
        <v>1401</v>
      </c>
      <c r="B32" s="226" t="s">
        <v>1835</v>
      </c>
      <c r="C32" s="225" t="s">
        <v>1836</v>
      </c>
    </row>
    <row r="33" spans="1:3" x14ac:dyDescent="0.25">
      <c r="A33" s="1" t="s">
        <v>1402</v>
      </c>
      <c r="B33" s="226" t="s">
        <v>1837</v>
      </c>
      <c r="C33" s="225" t="s">
        <v>1838</v>
      </c>
    </row>
    <row r="34" spans="1:3" x14ac:dyDescent="0.25">
      <c r="A34" s="1" t="s">
        <v>1403</v>
      </c>
      <c r="B34" s="226" t="s">
        <v>1839</v>
      </c>
      <c r="C34" s="225" t="s">
        <v>1840</v>
      </c>
    </row>
    <row r="35" spans="1:3" ht="30" x14ac:dyDescent="0.25">
      <c r="A35" s="1" t="s">
        <v>1404</v>
      </c>
      <c r="B35" s="226" t="s">
        <v>1841</v>
      </c>
      <c r="C35" s="225" t="s">
        <v>1842</v>
      </c>
    </row>
    <row r="36" spans="1:3" ht="30" x14ac:dyDescent="0.25">
      <c r="A36" s="1" t="s">
        <v>1405</v>
      </c>
      <c r="B36" s="226" t="s">
        <v>1843</v>
      </c>
      <c r="C36" s="227" t="s">
        <v>1844</v>
      </c>
    </row>
    <row r="37" spans="1:3" ht="30" x14ac:dyDescent="0.25">
      <c r="A37" s="1" t="s">
        <v>1406</v>
      </c>
      <c r="B37" s="226" t="s">
        <v>1845</v>
      </c>
      <c r="C37" s="225" t="s">
        <v>1846</v>
      </c>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2" ma:contentTypeDescription="Opprett et nytt dokument." ma:contentTypeScope="" ma:versionID="ac59d011a8465cedd2c5ade459576972">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c3086ca1b3618cee2309611d88106053"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353504-2094-410A-A4CE-E230261619E2}">
  <ds:schemaRefs>
    <ds:schemaRef ds:uri="http://schemas.microsoft.com/office/2006/documentManagement/types"/>
    <ds:schemaRef ds:uri="bf4684dc-193f-4234-8312-23e7c01a3f26"/>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109F639D-325B-481F-B81B-905578DD805E}">
  <ds:schemaRefs>
    <ds:schemaRef ds:uri="http://schemas.microsoft.com/sharepoint/v3/contenttype/forms"/>
  </ds:schemaRefs>
</ds:datastoreItem>
</file>

<file path=customXml/itemProps3.xml><?xml version="1.0" encoding="utf-8"?>
<ds:datastoreItem xmlns:ds="http://schemas.openxmlformats.org/officeDocument/2006/customXml" ds:itemID="{EF69ECDB-91D6-473E-A372-EBFBE2EAC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Sigve Husebø</cp:lastModifiedBy>
  <cp:lastPrinted>2016-05-20T08:25:54Z</cp:lastPrinted>
  <dcterms:created xsi:type="dcterms:W3CDTF">2016-04-21T08:07:20Z</dcterms:created>
  <dcterms:modified xsi:type="dcterms:W3CDTF">2022-01-18T20:28:24Z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